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730" windowHeight="11445" tabRatio="593" activeTab="1"/>
  </bookViews>
  <sheets>
    <sheet name="A" sheetId="1" r:id="rId1"/>
    <sheet name="B" sheetId="2" r:id="rId2"/>
  </sheets>
  <definedNames>
    <definedName name="_xlnm.Print_Titles" localSheetId="0">'A'!$18:$23</definedName>
  </definedNames>
  <calcPr fullCalcOnLoad="1"/>
</workbook>
</file>

<file path=xl/sharedStrings.xml><?xml version="1.0" encoding="utf-8"?>
<sst xmlns="http://schemas.openxmlformats.org/spreadsheetml/2006/main" count="416" uniqueCount="200">
  <si>
    <t>ÎNVĂŢĂMÂNT GIMNAZIAL</t>
  </si>
  <si>
    <t>Formaţiuni  de studiu</t>
  </si>
  <si>
    <t xml:space="preserve">NR. ELEVI </t>
  </si>
  <si>
    <t>NR. CLASE</t>
  </si>
  <si>
    <t>NR. ELEVI</t>
  </si>
  <si>
    <t>TOTAL</t>
  </si>
  <si>
    <t>NR. CRT.</t>
  </si>
  <si>
    <t>GIMNAZIAL</t>
  </si>
  <si>
    <t xml:space="preserve">Din care: </t>
  </si>
  <si>
    <t>OBS.</t>
  </si>
  <si>
    <t>TC</t>
  </si>
  <si>
    <t>CDS</t>
  </si>
  <si>
    <t>LIMBĂ ŞI COMUNICARE</t>
  </si>
  <si>
    <t>LIMBA ROMÂNĂ</t>
  </si>
  <si>
    <t>LIMBA LATINA</t>
  </si>
  <si>
    <t>MATEMATICĂ ŞI ŞTIINŢE</t>
  </si>
  <si>
    <t>MATEMATICĂ</t>
  </si>
  <si>
    <t>FIZICĂ</t>
  </si>
  <si>
    <t>CHIMIE</t>
  </si>
  <si>
    <t>OM ŞI SOCIETATE</t>
  </si>
  <si>
    <t>ISTORIE</t>
  </si>
  <si>
    <t>CULTURA CIVICĂ</t>
  </si>
  <si>
    <t>GEOGRAFIE</t>
  </si>
  <si>
    <t>RELIGIE</t>
  </si>
  <si>
    <t>ARTE</t>
  </si>
  <si>
    <t>ED. MUZICALĂ</t>
  </si>
  <si>
    <t>ED. PLASTICĂ</t>
  </si>
  <si>
    <t>EDUCAŢIE FIZICĂ ŞI SPORT</t>
  </si>
  <si>
    <t>ED. FIZICĂŞI SPORT</t>
  </si>
  <si>
    <t>TEHNOLOGII</t>
  </si>
  <si>
    <t>ED. TEHNOLOGICĂ</t>
  </si>
  <si>
    <t>TOTAL ORE</t>
  </si>
  <si>
    <t>EXISTENT 2017-2018</t>
  </si>
  <si>
    <t>PROPUS 2018-2019</t>
  </si>
  <si>
    <t>Clasa a V-a</t>
  </si>
  <si>
    <t>Clasa a VI-a</t>
  </si>
  <si>
    <t>Clasa a VII-a</t>
  </si>
  <si>
    <t>Clasa a VIII-a</t>
  </si>
  <si>
    <t>LB.  ENGLEZĂ</t>
  </si>
  <si>
    <t>LB. FRANCEZĂ</t>
  </si>
  <si>
    <t>Nivel de învățământ</t>
  </si>
  <si>
    <t>GÂNDIRE CRITICĂ ȘI DREPTURILE COPILULUI</t>
  </si>
  <si>
    <t>EDUCAŢIE INTERCULTURALĂ</t>
  </si>
  <si>
    <t>Nr. ore/ săpt.</t>
  </si>
  <si>
    <t xml:space="preserve">Nr. total de ore / săpt. </t>
  </si>
  <si>
    <t>INFORMATICĂ ȘI TIC/ OPȚIONAL INTEGRAT (V-VI)</t>
  </si>
  <si>
    <t>CONSILIERE SI ORIENTARE</t>
  </si>
  <si>
    <t>CONSILIERE SI DEZVOLTARE PERSONALA</t>
  </si>
  <si>
    <t>Nr. crt.</t>
  </si>
  <si>
    <t xml:space="preserve">Titular </t>
  </si>
  <si>
    <t>Profesor</t>
  </si>
  <si>
    <t>Biologie</t>
  </si>
  <si>
    <t>Disciplina</t>
  </si>
  <si>
    <t>ARIA CURRICULARĂ / DISCIPLINA</t>
  </si>
  <si>
    <t>Geografie</t>
  </si>
  <si>
    <t>Istorie</t>
  </si>
  <si>
    <t>A. STABILIREA NUMĂRULUI DE ORE PE DISCIPLINE, CONFORM PLANURILOR-CADRU DE ÎNVĂŢĂMÂNT  ÎN VIGOARE</t>
  </si>
  <si>
    <t>Nr. functii de director:</t>
  </si>
  <si>
    <t>Nr. functii de director adjunct:</t>
  </si>
  <si>
    <t xml:space="preserve">CLS. a V-a </t>
  </si>
  <si>
    <t xml:space="preserve">CLS. a VII-a </t>
  </si>
  <si>
    <t xml:space="preserve">CLS. a VI-a </t>
  </si>
  <si>
    <t xml:space="preserve">CLS. a VIII-a </t>
  </si>
  <si>
    <t>CLS. a IX-a A</t>
  </si>
  <si>
    <t>CLS. a IX-a B</t>
  </si>
  <si>
    <t>CLS. a IX-a C</t>
  </si>
  <si>
    <t>CLS. a IX-a D</t>
  </si>
  <si>
    <t>CLS. a IX-a E</t>
  </si>
  <si>
    <t>CLS. a IX-a F</t>
  </si>
  <si>
    <t>CLS. a IX-a G</t>
  </si>
  <si>
    <t>CLS. a X-a A</t>
  </si>
  <si>
    <t>CLS. a X-a B</t>
  </si>
  <si>
    <t>CLS. a X-a C</t>
  </si>
  <si>
    <t>CLS. a X-a D</t>
  </si>
  <si>
    <t>CLS. a X-a E</t>
  </si>
  <si>
    <t>CLS. a X-a F</t>
  </si>
  <si>
    <t>CLS. a XI-a A</t>
  </si>
  <si>
    <t>CLS. a XI-a B</t>
  </si>
  <si>
    <t>CLS. a XI-a C</t>
  </si>
  <si>
    <t>CLS. a XI-a D</t>
  </si>
  <si>
    <t>CLS. a XI-a E</t>
  </si>
  <si>
    <t>CLS. a XI-a F</t>
  </si>
  <si>
    <t>CLS. a XII-a A</t>
  </si>
  <si>
    <t>CLS. a XII-a B</t>
  </si>
  <si>
    <t>CLS. a XII-a C</t>
  </si>
  <si>
    <t>CLS. a XII-a D</t>
  </si>
  <si>
    <t>CLS. a XII-a E</t>
  </si>
  <si>
    <t>CLS. a XII-a F</t>
  </si>
  <si>
    <t>Clasa a IX-a</t>
  </si>
  <si>
    <t>Clasa a X-a</t>
  </si>
  <si>
    <t>Clasa a XI-a</t>
  </si>
  <si>
    <t xml:space="preserve">Clasa a XII-a </t>
  </si>
  <si>
    <t>ÎNVĂŢĂMÂNT LICEAL</t>
  </si>
  <si>
    <t>LOGICĂ, COMUNICARE ȘI ARGUMENTARE</t>
  </si>
  <si>
    <t>INFORMATICĂ</t>
  </si>
  <si>
    <t>TEHNOLOGIA INFORMAȚIEI ȘI COMUNICAȚIILOR</t>
  </si>
  <si>
    <t>BIOLOGIE</t>
  </si>
  <si>
    <t>PSIHOLOGIE</t>
  </si>
  <si>
    <t>EDUCAȚIE ANTREPRENORIALĂ</t>
  </si>
  <si>
    <t>ECONOMIE</t>
  </si>
  <si>
    <t>SOCIOLOGIE</t>
  </si>
  <si>
    <t>LITERATURĂ UNIVERSALĂ</t>
  </si>
  <si>
    <t>ȘTIINȚE</t>
  </si>
  <si>
    <t>FILOSOFIE</t>
  </si>
  <si>
    <t>ED. ARTISTICĂ</t>
  </si>
  <si>
    <t>STUDII SOCIALE</t>
  </si>
  <si>
    <t>Fugulin Silvia Vanda</t>
  </si>
  <si>
    <t>Vlaicu Anca</t>
  </si>
  <si>
    <t>Limba engleză</t>
  </si>
  <si>
    <t>Chimie</t>
  </si>
  <si>
    <t>Zuluf Elena Mironela</t>
  </si>
  <si>
    <t>Ivan Mariana</t>
  </si>
  <si>
    <t>Marinescu Corina</t>
  </si>
  <si>
    <t>Latină</t>
  </si>
  <si>
    <t>Scarlat Valentin</t>
  </si>
  <si>
    <t>Serafimescu Daniel</t>
  </si>
  <si>
    <t>Zaharia Adrian</t>
  </si>
  <si>
    <t>Otobîc Alice</t>
  </si>
  <si>
    <t>Nasta Angelica</t>
  </si>
  <si>
    <t>Nedelcu Maria</t>
  </si>
  <si>
    <t>Sterea Daniela Simona</t>
  </si>
  <si>
    <t>Mihăescu Virginica</t>
  </si>
  <si>
    <t>Dobroiu Andreea-Florina</t>
  </si>
  <si>
    <t>Rusen Anca-Mioara</t>
  </si>
  <si>
    <t>Matematică</t>
  </si>
  <si>
    <t>Fugulin Daniel</t>
  </si>
  <si>
    <t>Matei Daniela</t>
  </si>
  <si>
    <t>Popa Viorel</t>
  </si>
  <si>
    <t>Ceucă Doina</t>
  </si>
  <si>
    <t>Florea Cerasela</t>
  </si>
  <si>
    <t>Marin Floarea</t>
  </si>
  <si>
    <t>Fizică</t>
  </si>
  <si>
    <t>Duican Carmen</t>
  </si>
  <si>
    <t>Sterea Dumitru</t>
  </si>
  <si>
    <t>Vișenescu Valeria</t>
  </si>
  <si>
    <t>Ivașcu Cătălina</t>
  </si>
  <si>
    <t>Iordănescu Valeria</t>
  </si>
  <si>
    <t>Chiriac Adeline</t>
  </si>
  <si>
    <t>Badea Gheorghe</t>
  </si>
  <si>
    <t>Udrea Elena Alina</t>
  </si>
  <si>
    <t>Tudorache Daniela</t>
  </si>
  <si>
    <t>Nicu Cristinel</t>
  </si>
  <si>
    <t>Chiriac Marian</t>
  </si>
  <si>
    <t>Popa Ionela Eliza</t>
  </si>
  <si>
    <t>Ciocan Georgeta</t>
  </si>
  <si>
    <t>Informatică/TIC</t>
  </si>
  <si>
    <t>Educație muzicală</t>
  </si>
  <si>
    <t>Edicație fizică și sport</t>
  </si>
  <si>
    <t>Educație fizică și sport</t>
  </si>
  <si>
    <t>Economie</t>
  </si>
  <si>
    <t>Psihologie/ Filozofie/ Sociologie/ Ed. Interculturală/ Gândire critică</t>
  </si>
  <si>
    <t>Logică/Filozofie</t>
  </si>
  <si>
    <t>Religie ortodoxă</t>
  </si>
  <si>
    <t>Chimie/Fizică</t>
  </si>
  <si>
    <t>Limba franceză</t>
  </si>
  <si>
    <t>Limba română</t>
  </si>
  <si>
    <t>Educație tehnologică</t>
  </si>
  <si>
    <t>Educație plastică, educație artistică</t>
  </si>
  <si>
    <t>Șerbănoiu Adina</t>
  </si>
  <si>
    <t>Suplinitor</t>
  </si>
  <si>
    <t>Preda Oana Anca</t>
  </si>
  <si>
    <t>Stănescu Gabriel-Decebal</t>
  </si>
  <si>
    <t>Asociat</t>
  </si>
  <si>
    <t>Pavel Dănuț</t>
  </si>
  <si>
    <t>Calciu Lavinia</t>
  </si>
  <si>
    <t>Ungureanu Gheorghe</t>
  </si>
  <si>
    <t>Arsene Constantin</t>
  </si>
  <si>
    <t>Preoteasa Emanuela Anca</t>
  </si>
  <si>
    <t>Director adjunct</t>
  </si>
  <si>
    <t>Director</t>
  </si>
  <si>
    <t>Psihologie</t>
  </si>
  <si>
    <t>Filozofie</t>
  </si>
  <si>
    <t>suplinitor</t>
  </si>
  <si>
    <t>titular detașat</t>
  </si>
  <si>
    <t>pensionat</t>
  </si>
  <si>
    <t>Corbescu Monica</t>
  </si>
  <si>
    <t>Director,</t>
  </si>
  <si>
    <t>Radu Georgeta</t>
  </si>
  <si>
    <t>Liceul Teoretic ”Ion Mihalache” Topoloveni</t>
  </si>
  <si>
    <t>Prof. Florea Laura</t>
  </si>
  <si>
    <r>
      <t>Se</t>
    </r>
    <r>
      <rPr>
        <sz val="11"/>
        <rFont val="Calibri"/>
        <family val="2"/>
      </rPr>
      <t>Secretar,</t>
    </r>
  </si>
  <si>
    <t>Nr. 5408/26.09.2018</t>
  </si>
  <si>
    <t>PLAN DE ÎNCADRARE A PERSONALULUI DIDACTIC DE PREDARE PENTRU ANUL ŞCOLAR 2018-2019</t>
  </si>
  <si>
    <t>PERSONAL DIDACTIC DE PREDARE, ANUL ŞCOLAR 2018-2019</t>
  </si>
  <si>
    <t>Statut</t>
  </si>
  <si>
    <t>Nume, prenume cadru didactic</t>
  </si>
  <si>
    <t>Funcția</t>
  </si>
  <si>
    <t>Florea Laura</t>
  </si>
  <si>
    <t>Enoiu Oana-Nicoleta</t>
  </si>
  <si>
    <t>Titular/completare 5 ore</t>
  </si>
  <si>
    <t>Mierlescu-Vișineanu Andreea-Lucia</t>
  </si>
  <si>
    <t>Titular</t>
  </si>
  <si>
    <t>Safta Ana-Maria</t>
  </si>
  <si>
    <t>Biculescu Florina-Teodora</t>
  </si>
  <si>
    <t>Inspector Școlar</t>
  </si>
  <si>
    <t>Chițu Cosmin-Alexandru</t>
  </si>
  <si>
    <t>Preda Tatiana</t>
  </si>
  <si>
    <t>Contract individual de muncă pe o perioadă egală cu viabilitatea postului</t>
  </si>
  <si>
    <t>Gămănuș Nicolae-Alin</t>
  </si>
  <si>
    <t>Gheorghe Roxana-Tatiana-Claudia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</si>
</sst>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[$¥€-2]\ #,##0.00_);[Red]\([$¥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Palatino Linotype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Palatino Linotype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3" applyNumberFormat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64" fillId="0" borderId="0" xfId="0" applyFont="1" applyFill="1" applyAlignment="1">
      <alignment horizontal="justify" vertical="center"/>
    </xf>
    <xf numFmtId="0" fontId="61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justify" vertical="center" wrapText="1"/>
    </xf>
    <xf numFmtId="0" fontId="60" fillId="0" borderId="10" xfId="0" applyFont="1" applyFill="1" applyBorder="1" applyAlignment="1">
      <alignment horizontal="justify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justify" vertical="center"/>
    </xf>
    <xf numFmtId="2" fontId="61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13" borderId="12" xfId="0" applyFont="1" applyFill="1" applyBorder="1" applyAlignment="1">
      <alignment horizontal="center" vertical="center"/>
    </xf>
    <xf numFmtId="0" fontId="60" fillId="13" borderId="13" xfId="0" applyFont="1" applyFill="1" applyBorder="1" applyAlignment="1">
      <alignment horizontal="center" vertical="center" wrapText="1"/>
    </xf>
    <xf numFmtId="0" fontId="60" fillId="13" borderId="13" xfId="0" applyFont="1" applyFill="1" applyBorder="1" applyAlignment="1">
      <alignment horizontal="center" vertical="center" wrapText="1"/>
    </xf>
    <xf numFmtId="0" fontId="60" fillId="13" borderId="1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7" fillId="13" borderId="13" xfId="0" applyFont="1" applyFill="1" applyBorder="1" applyAlignment="1">
      <alignment horizontal="center" vertical="center" wrapText="1"/>
    </xf>
    <xf numFmtId="0" fontId="67" fillId="13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/>
    </xf>
    <xf numFmtId="0" fontId="71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72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8" fillId="13" borderId="12" xfId="0" applyFont="1" applyFill="1" applyBorder="1" applyAlignment="1">
      <alignment horizontal="center" vertical="center" wrapText="1"/>
    </xf>
    <xf numFmtId="0" fontId="68" fillId="13" borderId="10" xfId="0" applyFont="1" applyFill="1" applyBorder="1" applyAlignment="1">
      <alignment horizontal="center" vertical="center" wrapText="1"/>
    </xf>
    <xf numFmtId="0" fontId="60" fillId="13" borderId="10" xfId="0" applyFont="1" applyFill="1" applyBorder="1" applyAlignment="1">
      <alignment horizontal="center" vertical="center" wrapText="1"/>
    </xf>
    <xf numFmtId="0" fontId="60" fillId="13" borderId="15" xfId="0" applyFont="1" applyFill="1" applyBorder="1" applyAlignment="1">
      <alignment horizontal="center" vertical="center" wrapText="1"/>
    </xf>
    <xf numFmtId="0" fontId="60" fillId="13" borderId="16" xfId="0" applyFont="1" applyFill="1" applyBorder="1" applyAlignment="1">
      <alignment horizontal="center" vertical="center" wrapText="1"/>
    </xf>
    <xf numFmtId="0" fontId="60" fillId="13" borderId="17" xfId="0" applyFont="1" applyFill="1" applyBorder="1" applyAlignment="1">
      <alignment horizontal="center" vertical="center" wrapText="1"/>
    </xf>
    <xf numFmtId="0" fontId="60" fillId="13" borderId="12" xfId="0" applyFont="1" applyFill="1" applyBorder="1" applyAlignment="1">
      <alignment horizontal="center" vertical="center" wrapText="1"/>
    </xf>
    <xf numFmtId="0" fontId="60" fillId="13" borderId="13" xfId="0" applyFont="1" applyFill="1" applyBorder="1" applyAlignment="1">
      <alignment horizontal="center" vertical="center" wrapText="1"/>
    </xf>
    <xf numFmtId="0" fontId="60" fillId="13" borderId="18" xfId="0" applyFont="1" applyFill="1" applyBorder="1" applyAlignment="1">
      <alignment horizontal="center" vertical="center" wrapText="1"/>
    </xf>
    <xf numFmtId="0" fontId="60" fillId="13" borderId="19" xfId="0" applyFont="1" applyFill="1" applyBorder="1" applyAlignment="1">
      <alignment horizontal="center" vertical="center" wrapText="1"/>
    </xf>
    <xf numFmtId="0" fontId="60" fillId="13" borderId="20" xfId="0" applyFont="1" applyFill="1" applyBorder="1" applyAlignment="1">
      <alignment horizontal="center" vertical="center" wrapText="1"/>
    </xf>
    <xf numFmtId="0" fontId="60" fillId="13" borderId="21" xfId="0" applyFont="1" applyFill="1" applyBorder="1" applyAlignment="1">
      <alignment horizontal="center" vertical="center" wrapText="1"/>
    </xf>
    <xf numFmtId="0" fontId="60" fillId="13" borderId="22" xfId="0" applyFont="1" applyFill="1" applyBorder="1" applyAlignment="1">
      <alignment horizontal="center" vertical="center" wrapText="1"/>
    </xf>
    <xf numFmtId="0" fontId="60" fillId="13" borderId="14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67" fillId="13" borderId="23" xfId="0" applyFont="1" applyFill="1" applyBorder="1" applyAlignment="1">
      <alignment horizontal="center" vertical="center" wrapText="1"/>
    </xf>
    <xf numFmtId="0" fontId="67" fillId="13" borderId="2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7" fillId="1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68"/>
  <sheetViews>
    <sheetView zoomScalePageLayoutView="0" workbookViewId="0" topLeftCell="A1">
      <pane xSplit="2" topLeftCell="C1" activePane="topRight" state="frozen"/>
      <selection pane="topLeft" activeCell="A12" sqref="A12"/>
      <selection pane="topRight" activeCell="E4" sqref="E4"/>
    </sheetView>
  </sheetViews>
  <sheetFormatPr defaultColWidth="9.140625" defaultRowHeight="15"/>
  <cols>
    <col min="1" max="1" width="4.8515625" style="4" customWidth="1"/>
    <col min="2" max="2" width="19.7109375" style="4" customWidth="1"/>
    <col min="3" max="3" width="6.28125" style="4" customWidth="1"/>
    <col min="4" max="4" width="6.421875" style="4" customWidth="1"/>
    <col min="5" max="5" width="5.57421875" style="4" customWidth="1"/>
    <col min="6" max="6" width="4.8515625" style="5" customWidth="1"/>
    <col min="7" max="7" width="6.00390625" style="2" customWidth="1"/>
    <col min="8" max="8" width="6.28125" style="2" customWidth="1"/>
    <col min="9" max="9" width="5.8515625" style="2" customWidth="1"/>
    <col min="10" max="10" width="6.57421875" style="2" customWidth="1"/>
    <col min="11" max="11" width="4.8515625" style="2" customWidth="1"/>
    <col min="12" max="13" width="5.7109375" style="2" customWidth="1"/>
    <col min="14" max="14" width="4.140625" style="2" customWidth="1"/>
    <col min="15" max="16" width="5.00390625" style="2" customWidth="1"/>
    <col min="17" max="17" width="5.8515625" style="2" customWidth="1"/>
    <col min="18" max="18" width="5.421875" style="2" customWidth="1"/>
    <col min="19" max="19" width="5.28125" style="2" customWidth="1"/>
    <col min="20" max="20" width="5.140625" style="2" customWidth="1"/>
    <col min="21" max="21" width="5.7109375" style="2" customWidth="1"/>
    <col min="22" max="22" width="5.421875" style="2" customWidth="1"/>
    <col min="23" max="23" width="5.8515625" style="2" customWidth="1"/>
    <col min="24" max="25" width="5.28125" style="2" customWidth="1"/>
    <col min="26" max="26" width="5.00390625" style="2" customWidth="1"/>
    <col min="27" max="27" width="5.57421875" style="2" customWidth="1"/>
    <col min="28" max="28" width="4.7109375" style="2" customWidth="1"/>
    <col min="29" max="29" width="5.7109375" style="2" customWidth="1"/>
    <col min="30" max="30" width="4.7109375" style="2" customWidth="1"/>
    <col min="31" max="31" width="4.00390625" style="2" customWidth="1"/>
    <col min="32" max="32" width="5.421875" style="2" customWidth="1"/>
    <col min="33" max="33" width="5.140625" style="2" customWidth="1"/>
    <col min="34" max="34" width="5.57421875" style="2" customWidth="1"/>
    <col min="35" max="35" width="5.28125" style="2" customWidth="1"/>
    <col min="36" max="36" width="4.8515625" style="2" customWidth="1"/>
    <col min="37" max="37" width="5.00390625" style="2" customWidth="1"/>
    <col min="38" max="38" width="5.421875" style="2" customWidth="1"/>
    <col min="39" max="39" width="4.57421875" style="2" customWidth="1"/>
    <col min="40" max="40" width="6.57421875" style="2" customWidth="1"/>
    <col min="41" max="41" width="5.28125" style="2" customWidth="1"/>
    <col min="42" max="42" width="5.421875" style="2" customWidth="1"/>
    <col min="43" max="43" width="5.28125" style="2" customWidth="1"/>
    <col min="44" max="44" width="5.421875" style="2" customWidth="1"/>
    <col min="45" max="45" width="6.00390625" style="2" customWidth="1"/>
    <col min="46" max="46" width="4.8515625" style="2" customWidth="1"/>
    <col min="47" max="48" width="4.7109375" style="2" customWidth="1"/>
    <col min="49" max="49" width="4.421875" style="2" customWidth="1"/>
    <col min="50" max="50" width="4.00390625" style="2" customWidth="1"/>
    <col min="51" max="51" width="4.7109375" style="2" customWidth="1"/>
    <col min="52" max="52" width="4.140625" style="2" customWidth="1"/>
    <col min="53" max="53" width="5.28125" style="2" customWidth="1"/>
    <col min="54" max="54" width="5.00390625" style="2" customWidth="1"/>
    <col min="55" max="55" width="5.57421875" style="2" customWidth="1"/>
    <col min="56" max="56" width="4.8515625" style="2" customWidth="1"/>
    <col min="57" max="57" width="5.421875" style="2" customWidth="1"/>
    <col min="58" max="58" width="5.140625" style="2" customWidth="1"/>
    <col min="59" max="59" width="5.57421875" style="2" customWidth="1"/>
    <col min="60" max="60" width="5.28125" style="2" customWidth="1"/>
    <col min="61" max="61" width="6.8515625" style="2" customWidth="1"/>
    <col min="62" max="62" width="7.140625" style="2" customWidth="1"/>
    <col min="63" max="63" width="6.421875" style="2" customWidth="1"/>
    <col min="64" max="64" width="7.57421875" style="2" customWidth="1"/>
    <col min="65" max="16384" width="9.140625" style="1" customWidth="1"/>
  </cols>
  <sheetData>
    <row r="1" spans="1:64" s="4" customFormat="1" ht="18">
      <c r="A1" s="3" t="s">
        <v>182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ht="15.75">
      <c r="A2" s="10" t="s">
        <v>56</v>
      </c>
    </row>
    <row r="3" spans="1:64" ht="15">
      <c r="A3" s="58" t="s">
        <v>181</v>
      </c>
      <c r="B3" s="57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5" spans="2:64" s="4" customFormat="1" ht="31.5" customHeight="1">
      <c r="B5" s="56" t="s">
        <v>57</v>
      </c>
      <c r="C5" s="42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2:64" s="4" customFormat="1" ht="31.5">
      <c r="B6" s="9" t="s">
        <v>58</v>
      </c>
      <c r="C6" s="42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2:64" s="4" customFormat="1" ht="16.5" thickBot="1">
      <c r="B7" s="2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3:64" ht="26.25" customHeight="1">
      <c r="C8" s="37"/>
      <c r="D8" s="37"/>
      <c r="E8" s="37"/>
      <c r="F8" s="37"/>
      <c r="G8" s="37"/>
      <c r="H8" s="37"/>
      <c r="I8" s="37"/>
      <c r="J8" s="37"/>
      <c r="K8" s="37"/>
      <c r="L8" s="65" t="s">
        <v>0</v>
      </c>
      <c r="M8" s="65"/>
      <c r="N8" s="65"/>
      <c r="O8" s="65"/>
      <c r="P8" s="65"/>
      <c r="Q8" s="66" t="s">
        <v>92</v>
      </c>
      <c r="R8" s="66"/>
      <c r="S8" s="66"/>
      <c r="T8" s="66"/>
      <c r="U8" s="6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3:64" ht="21" customHeight="1">
      <c r="C9" s="39"/>
      <c r="D9" s="39"/>
      <c r="E9" s="39"/>
      <c r="F9" s="39"/>
      <c r="G9" s="40"/>
      <c r="H9" s="38"/>
      <c r="I9" s="38"/>
      <c r="J9" s="38"/>
      <c r="K9" s="38"/>
      <c r="L9" s="80" t="s">
        <v>1</v>
      </c>
      <c r="M9" s="83" t="s">
        <v>32</v>
      </c>
      <c r="N9" s="83"/>
      <c r="O9" s="83" t="s">
        <v>33</v>
      </c>
      <c r="P9" s="83"/>
      <c r="Q9" s="83" t="s">
        <v>1</v>
      </c>
      <c r="R9" s="83" t="s">
        <v>32</v>
      </c>
      <c r="S9" s="83"/>
      <c r="T9" s="83" t="s">
        <v>33</v>
      </c>
      <c r="U9" s="83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82"/>
      <c r="BJ9" s="82"/>
      <c r="BK9" s="82"/>
      <c r="BL9" s="82"/>
    </row>
    <row r="10" spans="3:64" ht="27.75" customHeight="1" thickBot="1">
      <c r="C10" s="41"/>
      <c r="D10" s="41"/>
      <c r="E10" s="41"/>
      <c r="F10" s="41"/>
      <c r="G10" s="40"/>
      <c r="H10" s="35"/>
      <c r="I10" s="35"/>
      <c r="J10" s="35"/>
      <c r="K10" s="35"/>
      <c r="L10" s="81"/>
      <c r="M10" s="31" t="s">
        <v>4</v>
      </c>
      <c r="N10" s="31" t="s">
        <v>3</v>
      </c>
      <c r="O10" s="31" t="s">
        <v>4</v>
      </c>
      <c r="P10" s="31" t="s">
        <v>3</v>
      </c>
      <c r="Q10" s="83"/>
      <c r="R10" s="32" t="s">
        <v>2</v>
      </c>
      <c r="S10" s="32" t="s">
        <v>3</v>
      </c>
      <c r="T10" s="32" t="s">
        <v>4</v>
      </c>
      <c r="U10" s="32" t="s">
        <v>3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3:64" ht="19.5">
      <c r="C11" s="33"/>
      <c r="D11" s="33"/>
      <c r="E11" s="33"/>
      <c r="F11" s="33"/>
      <c r="G11" s="33"/>
      <c r="H11" s="33"/>
      <c r="I11" s="33"/>
      <c r="J11" s="33"/>
      <c r="K11" s="33"/>
      <c r="L11" s="29" t="s">
        <v>34</v>
      </c>
      <c r="M11" s="29">
        <v>30</v>
      </c>
      <c r="N11" s="29">
        <v>1</v>
      </c>
      <c r="O11" s="29">
        <v>30</v>
      </c>
      <c r="P11" s="29">
        <v>1</v>
      </c>
      <c r="Q11" s="29" t="s">
        <v>88</v>
      </c>
      <c r="R11" s="29">
        <v>167</v>
      </c>
      <c r="S11" s="29">
        <v>6</v>
      </c>
      <c r="T11" s="29">
        <v>191</v>
      </c>
      <c r="U11" s="29">
        <v>7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3:64" ht="19.5">
      <c r="C12" s="33"/>
      <c r="D12" s="33"/>
      <c r="E12" s="33"/>
      <c r="F12" s="33"/>
      <c r="G12" s="33"/>
      <c r="H12" s="33"/>
      <c r="I12" s="33"/>
      <c r="J12" s="33"/>
      <c r="K12" s="33"/>
      <c r="L12" s="29" t="s">
        <v>35</v>
      </c>
      <c r="M12" s="29">
        <v>31</v>
      </c>
      <c r="N12" s="29">
        <v>1</v>
      </c>
      <c r="O12" s="29">
        <v>30</v>
      </c>
      <c r="P12" s="29">
        <v>1</v>
      </c>
      <c r="Q12" s="29" t="s">
        <v>89</v>
      </c>
      <c r="R12" s="29">
        <v>165</v>
      </c>
      <c r="S12" s="29">
        <v>6</v>
      </c>
      <c r="T12" s="29">
        <v>172</v>
      </c>
      <c r="U12" s="29">
        <v>6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3:64" ht="19.5">
      <c r="C13" s="33"/>
      <c r="D13" s="33"/>
      <c r="E13" s="33"/>
      <c r="F13" s="33"/>
      <c r="G13" s="33"/>
      <c r="H13" s="33"/>
      <c r="I13" s="33"/>
      <c r="J13" s="33"/>
      <c r="K13" s="33"/>
      <c r="L13" s="29" t="s">
        <v>36</v>
      </c>
      <c r="M13" s="29">
        <v>31</v>
      </c>
      <c r="N13" s="29">
        <v>1</v>
      </c>
      <c r="O13" s="29">
        <v>31</v>
      </c>
      <c r="P13" s="29">
        <v>1</v>
      </c>
      <c r="Q13" s="29" t="s">
        <v>90</v>
      </c>
      <c r="R13" s="29">
        <v>164</v>
      </c>
      <c r="S13" s="29">
        <v>6</v>
      </c>
      <c r="T13" s="29">
        <v>161</v>
      </c>
      <c r="U13" s="29">
        <v>6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3:64" ht="19.5">
      <c r="C14" s="33"/>
      <c r="D14" s="33"/>
      <c r="E14" s="33"/>
      <c r="F14" s="33"/>
      <c r="G14" s="33"/>
      <c r="H14" s="33"/>
      <c r="I14" s="33"/>
      <c r="J14" s="33"/>
      <c r="K14" s="33"/>
      <c r="L14" s="29" t="s">
        <v>37</v>
      </c>
      <c r="M14" s="29">
        <v>33</v>
      </c>
      <c r="N14" s="29">
        <v>1</v>
      </c>
      <c r="O14" s="29">
        <v>31</v>
      </c>
      <c r="P14" s="29">
        <v>1</v>
      </c>
      <c r="Q14" s="29" t="s">
        <v>91</v>
      </c>
      <c r="R14" s="29">
        <v>172</v>
      </c>
      <c r="S14" s="29">
        <v>6</v>
      </c>
      <c r="T14" s="29">
        <v>164</v>
      </c>
      <c r="U14" s="29">
        <v>6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3:64" ht="15">
      <c r="C15" s="33"/>
      <c r="D15" s="33"/>
      <c r="E15" s="33"/>
      <c r="F15" s="33"/>
      <c r="G15" s="33"/>
      <c r="H15" s="33"/>
      <c r="I15" s="33"/>
      <c r="J15" s="33"/>
      <c r="K15" s="33"/>
      <c r="L15" s="30" t="s">
        <v>5</v>
      </c>
      <c r="M15" s="30">
        <f>SUM(M11:M14)</f>
        <v>125</v>
      </c>
      <c r="N15" s="30">
        <f>SUM(N11:N14)</f>
        <v>4</v>
      </c>
      <c r="O15" s="30">
        <f>SUM(O11:O14)</f>
        <v>122</v>
      </c>
      <c r="P15" s="30">
        <f>SUM(P11:P14)</f>
        <v>4</v>
      </c>
      <c r="Q15" s="30" t="s">
        <v>5</v>
      </c>
      <c r="R15" s="30">
        <f>SUM(R11:R14)</f>
        <v>668</v>
      </c>
      <c r="S15" s="30">
        <f>SUM(S11:S14)</f>
        <v>24</v>
      </c>
      <c r="T15" s="30">
        <f>SUM(T11:T14)</f>
        <v>688</v>
      </c>
      <c r="U15" s="30">
        <f>SUM(U11:U14)</f>
        <v>25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3:64" ht="15">
      <c r="C16" s="34"/>
      <c r="D16" s="34"/>
      <c r="E16" s="34"/>
      <c r="F16" s="34"/>
      <c r="G16" s="34"/>
      <c r="H16" s="34"/>
      <c r="I16" s="34"/>
      <c r="J16" s="34"/>
      <c r="K16" s="34"/>
      <c r="L16" s="7"/>
      <c r="M16" s="7"/>
      <c r="N16" s="7"/>
      <c r="O16" s="7"/>
      <c r="P16" s="7"/>
      <c r="Q16" s="7"/>
      <c r="R16" s="7"/>
      <c r="S16" s="7"/>
      <c r="T16" s="7"/>
      <c r="U16" s="7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ht="18.75" thickBot="1">
      <c r="A17" s="11"/>
    </row>
    <row r="18" spans="1:64" s="4" customFormat="1" ht="15.75" customHeight="1">
      <c r="A18" s="68" t="s">
        <v>6</v>
      </c>
      <c r="B18" s="24" t="s">
        <v>40</v>
      </c>
      <c r="C18" s="76" t="s">
        <v>7</v>
      </c>
      <c r="D18" s="77"/>
      <c r="E18" s="77"/>
      <c r="F18" s="77"/>
      <c r="G18" s="77"/>
      <c r="H18" s="77"/>
      <c r="I18" s="77"/>
      <c r="J18" s="77"/>
      <c r="K18" s="77"/>
      <c r="L18" s="7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71" t="s">
        <v>44</v>
      </c>
      <c r="BJ18" s="71" t="s">
        <v>8</v>
      </c>
      <c r="BK18" s="71"/>
      <c r="BL18" s="73" t="s">
        <v>9</v>
      </c>
    </row>
    <row r="19" spans="1:64" s="4" customFormat="1" ht="24.75" customHeight="1">
      <c r="A19" s="69"/>
      <c r="B19" s="67" t="s">
        <v>53</v>
      </c>
      <c r="C19" s="67" t="s">
        <v>59</v>
      </c>
      <c r="D19" s="67"/>
      <c r="E19" s="67" t="s">
        <v>61</v>
      </c>
      <c r="F19" s="67"/>
      <c r="G19" s="67" t="s">
        <v>60</v>
      </c>
      <c r="H19" s="67"/>
      <c r="I19" s="67" t="s">
        <v>62</v>
      </c>
      <c r="J19" s="67"/>
      <c r="K19" s="67" t="s">
        <v>63</v>
      </c>
      <c r="L19" s="67"/>
      <c r="M19" s="67" t="s">
        <v>64</v>
      </c>
      <c r="N19" s="67"/>
      <c r="O19" s="67" t="s">
        <v>65</v>
      </c>
      <c r="P19" s="67"/>
      <c r="Q19" s="67" t="s">
        <v>66</v>
      </c>
      <c r="R19" s="67"/>
      <c r="S19" s="67" t="s">
        <v>67</v>
      </c>
      <c r="T19" s="67"/>
      <c r="U19" s="67" t="s">
        <v>68</v>
      </c>
      <c r="V19" s="67"/>
      <c r="W19" s="67" t="s">
        <v>69</v>
      </c>
      <c r="X19" s="67"/>
      <c r="Y19" s="67" t="s">
        <v>70</v>
      </c>
      <c r="Z19" s="67"/>
      <c r="AA19" s="67" t="s">
        <v>71</v>
      </c>
      <c r="AB19" s="67"/>
      <c r="AC19" s="67" t="s">
        <v>72</v>
      </c>
      <c r="AD19" s="67"/>
      <c r="AE19" s="67" t="s">
        <v>73</v>
      </c>
      <c r="AF19" s="67"/>
      <c r="AG19" s="67" t="s">
        <v>74</v>
      </c>
      <c r="AH19" s="67"/>
      <c r="AI19" s="67" t="s">
        <v>75</v>
      </c>
      <c r="AJ19" s="67"/>
      <c r="AK19" s="67" t="s">
        <v>76</v>
      </c>
      <c r="AL19" s="67"/>
      <c r="AM19" s="67" t="s">
        <v>77</v>
      </c>
      <c r="AN19" s="67"/>
      <c r="AO19" s="67" t="s">
        <v>78</v>
      </c>
      <c r="AP19" s="67"/>
      <c r="AQ19" s="67" t="s">
        <v>79</v>
      </c>
      <c r="AR19" s="67"/>
      <c r="AS19" s="67" t="s">
        <v>80</v>
      </c>
      <c r="AT19" s="67"/>
      <c r="AU19" s="67" t="s">
        <v>81</v>
      </c>
      <c r="AV19" s="67"/>
      <c r="AW19" s="67" t="s">
        <v>82</v>
      </c>
      <c r="AX19" s="67"/>
      <c r="AY19" s="67" t="s">
        <v>83</v>
      </c>
      <c r="AZ19" s="67"/>
      <c r="BA19" s="67" t="s">
        <v>84</v>
      </c>
      <c r="BB19" s="67"/>
      <c r="BC19" s="67" t="s">
        <v>85</v>
      </c>
      <c r="BD19" s="67"/>
      <c r="BE19" s="67" t="s">
        <v>86</v>
      </c>
      <c r="BF19" s="67"/>
      <c r="BG19" s="67" t="s">
        <v>87</v>
      </c>
      <c r="BH19" s="67"/>
      <c r="BI19" s="67"/>
      <c r="BJ19" s="67" t="s">
        <v>10</v>
      </c>
      <c r="BK19" s="67" t="s">
        <v>11</v>
      </c>
      <c r="BL19" s="74"/>
    </row>
    <row r="20" spans="1:64" s="4" customFormat="1" ht="15">
      <c r="A20" s="69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74"/>
    </row>
    <row r="21" spans="1:64" s="4" customFormat="1" ht="27" customHeight="1">
      <c r="A21" s="69"/>
      <c r="B21" s="67"/>
      <c r="C21" s="67" t="s">
        <v>43</v>
      </c>
      <c r="D21" s="67"/>
      <c r="E21" s="67" t="s">
        <v>43</v>
      </c>
      <c r="F21" s="67"/>
      <c r="G21" s="67" t="s">
        <v>43</v>
      </c>
      <c r="H21" s="67"/>
      <c r="I21" s="67" t="s">
        <v>43</v>
      </c>
      <c r="J21" s="67"/>
      <c r="K21" s="67" t="s">
        <v>43</v>
      </c>
      <c r="L21" s="67"/>
      <c r="M21" s="67" t="s">
        <v>43</v>
      </c>
      <c r="N21" s="67"/>
      <c r="O21" s="67" t="s">
        <v>43</v>
      </c>
      <c r="P21" s="67"/>
      <c r="Q21" s="67" t="s">
        <v>43</v>
      </c>
      <c r="R21" s="67"/>
      <c r="S21" s="67" t="s">
        <v>43</v>
      </c>
      <c r="T21" s="67"/>
      <c r="U21" s="67" t="s">
        <v>43</v>
      </c>
      <c r="V21" s="67"/>
      <c r="W21" s="67" t="s">
        <v>43</v>
      </c>
      <c r="X21" s="67"/>
      <c r="Y21" s="67" t="s">
        <v>43</v>
      </c>
      <c r="Z21" s="67"/>
      <c r="AA21" s="67" t="s">
        <v>43</v>
      </c>
      <c r="AB21" s="67"/>
      <c r="AC21" s="67" t="s">
        <v>43</v>
      </c>
      <c r="AD21" s="67"/>
      <c r="AE21" s="67" t="s">
        <v>43</v>
      </c>
      <c r="AF21" s="67"/>
      <c r="AG21" s="67" t="s">
        <v>43</v>
      </c>
      <c r="AH21" s="67"/>
      <c r="AI21" s="67" t="s">
        <v>43</v>
      </c>
      <c r="AJ21" s="67"/>
      <c r="AK21" s="67" t="s">
        <v>43</v>
      </c>
      <c r="AL21" s="67"/>
      <c r="AM21" s="67" t="s">
        <v>43</v>
      </c>
      <c r="AN21" s="67"/>
      <c r="AO21" s="67" t="s">
        <v>43</v>
      </c>
      <c r="AP21" s="67"/>
      <c r="AQ21" s="67" t="s">
        <v>43</v>
      </c>
      <c r="AR21" s="67"/>
      <c r="AS21" s="67" t="s">
        <v>43</v>
      </c>
      <c r="AT21" s="67"/>
      <c r="AU21" s="67" t="s">
        <v>43</v>
      </c>
      <c r="AV21" s="67"/>
      <c r="AW21" s="67" t="s">
        <v>43</v>
      </c>
      <c r="AX21" s="67"/>
      <c r="AY21" s="67" t="s">
        <v>43</v>
      </c>
      <c r="AZ21" s="67"/>
      <c r="BA21" s="67" t="s">
        <v>43</v>
      </c>
      <c r="BB21" s="67"/>
      <c r="BC21" s="67" t="s">
        <v>43</v>
      </c>
      <c r="BD21" s="67"/>
      <c r="BE21" s="67" t="s">
        <v>43</v>
      </c>
      <c r="BF21" s="67"/>
      <c r="BG21" s="67" t="s">
        <v>43</v>
      </c>
      <c r="BH21" s="67"/>
      <c r="BI21" s="67"/>
      <c r="BJ21" s="67"/>
      <c r="BK21" s="67"/>
      <c r="BL21" s="74"/>
    </row>
    <row r="22" spans="1:64" s="4" customFormat="1" ht="21" customHeight="1" thickBot="1">
      <c r="A22" s="70"/>
      <c r="B22" s="72"/>
      <c r="C22" s="25" t="s">
        <v>10</v>
      </c>
      <c r="D22" s="25" t="s">
        <v>11</v>
      </c>
      <c r="E22" s="25" t="s">
        <v>10</v>
      </c>
      <c r="F22" s="25" t="s">
        <v>11</v>
      </c>
      <c r="G22" s="25" t="s">
        <v>10</v>
      </c>
      <c r="H22" s="25" t="s">
        <v>11</v>
      </c>
      <c r="I22" s="25" t="s">
        <v>10</v>
      </c>
      <c r="J22" s="25" t="s">
        <v>11</v>
      </c>
      <c r="K22" s="25" t="s">
        <v>10</v>
      </c>
      <c r="L22" s="25" t="s">
        <v>11</v>
      </c>
      <c r="M22" s="26" t="s">
        <v>10</v>
      </c>
      <c r="N22" s="26" t="s">
        <v>11</v>
      </c>
      <c r="O22" s="26" t="s">
        <v>10</v>
      </c>
      <c r="P22" s="26" t="s">
        <v>11</v>
      </c>
      <c r="Q22" s="26" t="s">
        <v>10</v>
      </c>
      <c r="R22" s="26" t="s">
        <v>11</v>
      </c>
      <c r="S22" s="26" t="s">
        <v>10</v>
      </c>
      <c r="T22" s="26" t="s">
        <v>11</v>
      </c>
      <c r="U22" s="26" t="s">
        <v>10</v>
      </c>
      <c r="V22" s="26" t="s">
        <v>11</v>
      </c>
      <c r="W22" s="26" t="s">
        <v>10</v>
      </c>
      <c r="X22" s="26" t="s">
        <v>11</v>
      </c>
      <c r="Y22" s="26" t="s">
        <v>10</v>
      </c>
      <c r="Z22" s="26" t="s">
        <v>11</v>
      </c>
      <c r="AA22" s="26" t="s">
        <v>10</v>
      </c>
      <c r="AB22" s="26" t="s">
        <v>11</v>
      </c>
      <c r="AC22" s="26" t="s">
        <v>10</v>
      </c>
      <c r="AD22" s="26" t="s">
        <v>11</v>
      </c>
      <c r="AE22" s="26" t="s">
        <v>10</v>
      </c>
      <c r="AF22" s="26" t="s">
        <v>11</v>
      </c>
      <c r="AG22" s="26" t="s">
        <v>10</v>
      </c>
      <c r="AH22" s="26" t="s">
        <v>11</v>
      </c>
      <c r="AI22" s="26" t="s">
        <v>10</v>
      </c>
      <c r="AJ22" s="26" t="s">
        <v>11</v>
      </c>
      <c r="AK22" s="26" t="s">
        <v>10</v>
      </c>
      <c r="AL22" s="26" t="s">
        <v>11</v>
      </c>
      <c r="AM22" s="26" t="s">
        <v>10</v>
      </c>
      <c r="AN22" s="26" t="s">
        <v>11</v>
      </c>
      <c r="AO22" s="26" t="s">
        <v>10</v>
      </c>
      <c r="AP22" s="26" t="s">
        <v>11</v>
      </c>
      <c r="AQ22" s="26" t="s">
        <v>10</v>
      </c>
      <c r="AR22" s="26" t="s">
        <v>11</v>
      </c>
      <c r="AS22" s="26" t="s">
        <v>10</v>
      </c>
      <c r="AT22" s="26" t="s">
        <v>11</v>
      </c>
      <c r="AU22" s="26" t="s">
        <v>10</v>
      </c>
      <c r="AV22" s="26" t="s">
        <v>11</v>
      </c>
      <c r="AW22" s="26" t="s">
        <v>10</v>
      </c>
      <c r="AX22" s="26" t="s">
        <v>11</v>
      </c>
      <c r="AY22" s="26" t="s">
        <v>10</v>
      </c>
      <c r="AZ22" s="26" t="s">
        <v>11</v>
      </c>
      <c r="BA22" s="26" t="s">
        <v>10</v>
      </c>
      <c r="BB22" s="26" t="s">
        <v>11</v>
      </c>
      <c r="BC22" s="26" t="s">
        <v>10</v>
      </c>
      <c r="BD22" s="26" t="s">
        <v>11</v>
      </c>
      <c r="BE22" s="26" t="s">
        <v>10</v>
      </c>
      <c r="BF22" s="26" t="s">
        <v>11</v>
      </c>
      <c r="BG22" s="26" t="s">
        <v>10</v>
      </c>
      <c r="BH22" s="26" t="s">
        <v>11</v>
      </c>
      <c r="BI22" s="72"/>
      <c r="BJ22" s="72"/>
      <c r="BK22" s="72"/>
      <c r="BL22" s="75"/>
    </row>
    <row r="23" spans="1:64" s="4" customFormat="1" ht="15">
      <c r="A23" s="23">
        <v>0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23">
        <v>8</v>
      </c>
      <c r="J23" s="23">
        <v>9</v>
      </c>
      <c r="K23" s="23">
        <v>10</v>
      </c>
      <c r="L23" s="23">
        <v>11</v>
      </c>
      <c r="M23" s="23">
        <v>12</v>
      </c>
      <c r="N23" s="23">
        <v>13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>
        <v>21</v>
      </c>
      <c r="BJ23" s="23">
        <v>22</v>
      </c>
      <c r="BK23" s="23">
        <v>23</v>
      </c>
      <c r="BL23" s="23">
        <v>24</v>
      </c>
    </row>
    <row r="24" spans="1:64" s="4" customFormat="1" ht="29.25" customHeight="1">
      <c r="A24" s="7">
        <v>3</v>
      </c>
      <c r="B24" s="12" t="s">
        <v>12</v>
      </c>
      <c r="C24" s="8">
        <f aca="true" t="shared" si="0" ref="C24:BL24">SUM(C25:C29)</f>
        <v>8</v>
      </c>
      <c r="D24" s="8">
        <f t="shared" si="0"/>
        <v>2</v>
      </c>
      <c r="E24" s="8">
        <f t="shared" si="0"/>
        <v>8</v>
      </c>
      <c r="F24" s="8">
        <f t="shared" si="0"/>
        <v>2</v>
      </c>
      <c r="G24" s="8">
        <f t="shared" si="0"/>
        <v>8</v>
      </c>
      <c r="H24" s="8">
        <f t="shared" si="0"/>
        <v>0</v>
      </c>
      <c r="I24" s="8">
        <f t="shared" si="0"/>
        <v>9</v>
      </c>
      <c r="J24" s="8">
        <f t="shared" si="0"/>
        <v>1</v>
      </c>
      <c r="K24" s="8">
        <f t="shared" si="0"/>
        <v>8</v>
      </c>
      <c r="L24" s="8">
        <f t="shared" si="0"/>
        <v>0</v>
      </c>
      <c r="M24" s="8">
        <f t="shared" si="0"/>
        <v>8</v>
      </c>
      <c r="N24" s="8">
        <f t="shared" si="0"/>
        <v>0</v>
      </c>
      <c r="O24" s="8">
        <f t="shared" si="0"/>
        <v>8</v>
      </c>
      <c r="P24" s="8">
        <f t="shared" si="0"/>
        <v>0</v>
      </c>
      <c r="Q24" s="8">
        <f t="shared" si="0"/>
        <v>10</v>
      </c>
      <c r="R24" s="8">
        <f t="shared" si="0"/>
        <v>1</v>
      </c>
      <c r="S24" s="8">
        <f t="shared" si="0"/>
        <v>10</v>
      </c>
      <c r="T24" s="8">
        <f t="shared" si="0"/>
        <v>1</v>
      </c>
      <c r="U24" s="8">
        <f t="shared" si="0"/>
        <v>10</v>
      </c>
      <c r="V24" s="8">
        <f t="shared" si="0"/>
        <v>0</v>
      </c>
      <c r="W24" s="8">
        <f t="shared" si="0"/>
        <v>10</v>
      </c>
      <c r="X24" s="8">
        <f t="shared" si="0"/>
        <v>0</v>
      </c>
      <c r="Y24" s="8">
        <f t="shared" si="0"/>
        <v>7</v>
      </c>
      <c r="Z24" s="8">
        <f t="shared" si="0"/>
        <v>0</v>
      </c>
      <c r="AA24" s="8">
        <f t="shared" si="0"/>
        <v>7</v>
      </c>
      <c r="AB24" s="8">
        <f t="shared" si="0"/>
        <v>0</v>
      </c>
      <c r="AC24" s="8">
        <f t="shared" si="0"/>
        <v>7</v>
      </c>
      <c r="AD24" s="8">
        <f t="shared" si="0"/>
        <v>0</v>
      </c>
      <c r="AE24" s="8">
        <f t="shared" si="0"/>
        <v>10</v>
      </c>
      <c r="AF24" s="8">
        <f t="shared" si="0"/>
        <v>0</v>
      </c>
      <c r="AG24" s="8">
        <f t="shared" si="0"/>
        <v>10</v>
      </c>
      <c r="AH24" s="8">
        <f t="shared" si="0"/>
        <v>0</v>
      </c>
      <c r="AI24" s="8">
        <f t="shared" si="0"/>
        <v>10</v>
      </c>
      <c r="AJ24" s="8">
        <f t="shared" si="0"/>
        <v>0</v>
      </c>
      <c r="AK24" s="8">
        <f t="shared" si="0"/>
        <v>7</v>
      </c>
      <c r="AL24" s="8">
        <f t="shared" si="0"/>
        <v>0</v>
      </c>
      <c r="AM24" s="8">
        <f t="shared" si="0"/>
        <v>7</v>
      </c>
      <c r="AN24" s="8">
        <f t="shared" si="0"/>
        <v>0</v>
      </c>
      <c r="AO24" s="8">
        <f t="shared" si="0"/>
        <v>7</v>
      </c>
      <c r="AP24" s="8">
        <f t="shared" si="0"/>
        <v>0</v>
      </c>
      <c r="AQ24" s="8">
        <f t="shared" si="0"/>
        <v>13</v>
      </c>
      <c r="AR24" s="8">
        <f t="shared" si="0"/>
        <v>1</v>
      </c>
      <c r="AS24" s="8">
        <f t="shared" si="0"/>
        <v>7</v>
      </c>
      <c r="AT24" s="8">
        <f t="shared" si="0"/>
        <v>0</v>
      </c>
      <c r="AU24" s="8">
        <f t="shared" si="0"/>
        <v>7</v>
      </c>
      <c r="AV24" s="8">
        <f t="shared" si="0"/>
        <v>0</v>
      </c>
      <c r="AW24" s="8">
        <f t="shared" si="0"/>
        <v>7</v>
      </c>
      <c r="AX24" s="8">
        <f t="shared" si="0"/>
        <v>1</v>
      </c>
      <c r="AY24" s="8">
        <f t="shared" si="0"/>
        <v>7</v>
      </c>
      <c r="AZ24" s="8">
        <f t="shared" si="0"/>
        <v>1</v>
      </c>
      <c r="BA24" s="8">
        <f t="shared" si="0"/>
        <v>7</v>
      </c>
      <c r="BB24" s="8">
        <f t="shared" si="0"/>
        <v>1</v>
      </c>
      <c r="BC24" s="8">
        <f t="shared" si="0"/>
        <v>12</v>
      </c>
      <c r="BD24" s="8">
        <f t="shared" si="0"/>
        <v>3</v>
      </c>
      <c r="BE24" s="8">
        <f t="shared" si="0"/>
        <v>7</v>
      </c>
      <c r="BF24" s="8">
        <f t="shared" si="0"/>
        <v>1</v>
      </c>
      <c r="BG24" s="8">
        <f t="shared" si="0"/>
        <v>7</v>
      </c>
      <c r="BH24" s="8">
        <f t="shared" si="0"/>
        <v>1</v>
      </c>
      <c r="BI24" s="8">
        <f>BJ24+BK24</f>
        <v>259</v>
      </c>
      <c r="BJ24" s="8">
        <f>SUM(C24,E24,G24,I24,K24,M24,O24,Q24,S24,U24,W24,Y24,AA24,AC24,AE24,AG24,AI24,AK24,AM24,AO24,AQ24,AS24,AU24,AW24,AY24,BA24,BC24,BE24,BG24)</f>
        <v>243</v>
      </c>
      <c r="BK24" s="8">
        <f>SUM(D24,F24,H24,J24,L24,N24,P24,R24,T24,V24,X24,Z24,AB24,AD24,AF24,AH24,AJ24,AL24,AN24,AP24,AR24,AT24,AV24,AX24,AZ24,BB24,BD24,BF24,BH24)</f>
        <v>16</v>
      </c>
      <c r="BL24" s="19">
        <f t="shared" si="0"/>
        <v>14.38888888888889</v>
      </c>
    </row>
    <row r="25" spans="1:64" s="4" customFormat="1" ht="16.5" customHeight="1">
      <c r="A25" s="13"/>
      <c r="B25" s="14" t="s">
        <v>13</v>
      </c>
      <c r="C25" s="6">
        <v>4</v>
      </c>
      <c r="D25" s="6">
        <v>1</v>
      </c>
      <c r="E25" s="6">
        <v>4</v>
      </c>
      <c r="F25" s="6">
        <v>1</v>
      </c>
      <c r="G25" s="6">
        <v>4</v>
      </c>
      <c r="H25" s="6"/>
      <c r="I25" s="6">
        <v>4</v>
      </c>
      <c r="J25" s="6">
        <v>1</v>
      </c>
      <c r="K25" s="6">
        <v>4</v>
      </c>
      <c r="L25" s="6"/>
      <c r="M25" s="6">
        <v>4</v>
      </c>
      <c r="N25" s="6"/>
      <c r="O25" s="6">
        <v>4</v>
      </c>
      <c r="P25" s="6"/>
      <c r="Q25" s="6">
        <v>4</v>
      </c>
      <c r="R25" s="6"/>
      <c r="S25" s="6">
        <v>4</v>
      </c>
      <c r="T25" s="6"/>
      <c r="U25" s="6">
        <v>4</v>
      </c>
      <c r="V25" s="6"/>
      <c r="W25" s="6">
        <v>4</v>
      </c>
      <c r="X25" s="6"/>
      <c r="Y25" s="6">
        <v>3</v>
      </c>
      <c r="Z25" s="6"/>
      <c r="AA25" s="6">
        <v>3</v>
      </c>
      <c r="AB25" s="6"/>
      <c r="AC25" s="6">
        <v>3</v>
      </c>
      <c r="AD25" s="6"/>
      <c r="AE25" s="6">
        <v>4</v>
      </c>
      <c r="AF25" s="6"/>
      <c r="AG25" s="6">
        <v>4</v>
      </c>
      <c r="AH25" s="6"/>
      <c r="AI25" s="6">
        <v>4</v>
      </c>
      <c r="AJ25" s="6"/>
      <c r="AK25" s="6">
        <v>3</v>
      </c>
      <c r="AL25" s="6"/>
      <c r="AM25" s="6">
        <v>3</v>
      </c>
      <c r="AN25" s="6"/>
      <c r="AO25" s="6">
        <v>3</v>
      </c>
      <c r="AP25" s="6"/>
      <c r="AQ25" s="6">
        <v>4</v>
      </c>
      <c r="AR25" s="6">
        <v>1</v>
      </c>
      <c r="AS25" s="6">
        <v>3</v>
      </c>
      <c r="AT25" s="6"/>
      <c r="AU25" s="6">
        <v>3</v>
      </c>
      <c r="AV25" s="6"/>
      <c r="AW25" s="6">
        <v>3</v>
      </c>
      <c r="AX25" s="6">
        <v>1</v>
      </c>
      <c r="AY25" s="6">
        <v>3</v>
      </c>
      <c r="AZ25" s="6">
        <v>1</v>
      </c>
      <c r="BA25" s="6">
        <v>3</v>
      </c>
      <c r="BB25" s="6">
        <v>1</v>
      </c>
      <c r="BC25" s="6">
        <v>4</v>
      </c>
      <c r="BD25" s="6">
        <v>2</v>
      </c>
      <c r="BE25" s="6">
        <v>3</v>
      </c>
      <c r="BF25" s="6">
        <v>1</v>
      </c>
      <c r="BG25" s="6">
        <v>3</v>
      </c>
      <c r="BH25" s="44">
        <v>1</v>
      </c>
      <c r="BI25" s="8">
        <f aca="true" t="shared" si="1" ref="BI25:BI64">BJ25+BK25</f>
        <v>114</v>
      </c>
      <c r="BJ25" s="8">
        <f aca="true" t="shared" si="2" ref="BJ25:BJ64">SUM(C25,E25,G25,I25,K25,M25,O25,Q25,S25,U25,W25,Y25,AA25,AC25,AE25,AG25,AI25,AK25,AM25,AO25,AQ25,AS25,AU25,AW25,AY25,BA25,BC25,BE25,BG25)</f>
        <v>103</v>
      </c>
      <c r="BK25" s="8">
        <f aca="true" t="shared" si="3" ref="BK25:BK64">SUM(D25,F25,H25,J25,L25,N25,P25,R25,T25,V25,X25,Z25,AB25,AD25,AF25,AH25,AJ25,AL25,AN25,AP25,AR25,AT25,AV25,AX25,AZ25,BB25,BD25,BF25,BH25)</f>
        <v>11</v>
      </c>
      <c r="BL25" s="21">
        <f>BI25/18</f>
        <v>6.333333333333333</v>
      </c>
    </row>
    <row r="26" spans="1:64" s="4" customFormat="1" ht="22.5">
      <c r="A26" s="13"/>
      <c r="B26" s="14" t="s">
        <v>101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>
        <v>1</v>
      </c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>
        <v>1</v>
      </c>
      <c r="BD26" s="6"/>
      <c r="BE26" s="6"/>
      <c r="BF26" s="6"/>
      <c r="BG26" s="6"/>
      <c r="BH26" s="46"/>
      <c r="BI26" s="8">
        <f t="shared" si="1"/>
        <v>2</v>
      </c>
      <c r="BJ26" s="8">
        <f t="shared" si="2"/>
        <v>2</v>
      </c>
      <c r="BK26" s="8">
        <f t="shared" si="3"/>
        <v>0</v>
      </c>
      <c r="BL26" s="21">
        <f>BI26/18</f>
        <v>0.1111111111111111</v>
      </c>
    </row>
    <row r="27" spans="1:64" s="4" customFormat="1" ht="15">
      <c r="A27" s="13"/>
      <c r="B27" s="14" t="s">
        <v>14</v>
      </c>
      <c r="C27" s="6"/>
      <c r="D27" s="6"/>
      <c r="E27" s="6"/>
      <c r="F27" s="6"/>
      <c r="G27" s="6"/>
      <c r="H27" s="6"/>
      <c r="I27" s="6">
        <v>1</v>
      </c>
      <c r="J27" s="6"/>
      <c r="K27" s="6"/>
      <c r="L27" s="6"/>
      <c r="M27" s="6"/>
      <c r="N27" s="6"/>
      <c r="O27" s="6"/>
      <c r="P27" s="6"/>
      <c r="Q27" s="6">
        <v>1</v>
      </c>
      <c r="R27" s="6"/>
      <c r="S27" s="6">
        <v>1</v>
      </c>
      <c r="T27" s="6"/>
      <c r="U27" s="6">
        <v>1</v>
      </c>
      <c r="V27" s="6"/>
      <c r="W27" s="6">
        <v>1</v>
      </c>
      <c r="X27" s="6"/>
      <c r="Y27" s="6"/>
      <c r="Z27" s="6"/>
      <c r="AA27" s="6"/>
      <c r="AB27" s="6"/>
      <c r="AC27" s="6"/>
      <c r="AD27" s="6"/>
      <c r="AE27" s="6">
        <v>1</v>
      </c>
      <c r="AF27" s="6"/>
      <c r="AG27" s="6">
        <v>1</v>
      </c>
      <c r="AH27" s="6"/>
      <c r="AI27" s="6">
        <v>1</v>
      </c>
      <c r="AJ27" s="6"/>
      <c r="AK27" s="6"/>
      <c r="AL27" s="6"/>
      <c r="AM27" s="6"/>
      <c r="AN27" s="6"/>
      <c r="AO27" s="6"/>
      <c r="AP27" s="6"/>
      <c r="AQ27" s="6">
        <v>2</v>
      </c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>
        <v>1</v>
      </c>
      <c r="BD27" s="6"/>
      <c r="BE27" s="6"/>
      <c r="BF27" s="6"/>
      <c r="BG27" s="6"/>
      <c r="BH27" s="46"/>
      <c r="BI27" s="8">
        <f t="shared" si="1"/>
        <v>11</v>
      </c>
      <c r="BJ27" s="8">
        <f t="shared" si="2"/>
        <v>11</v>
      </c>
      <c r="BK27" s="8">
        <f t="shared" si="3"/>
        <v>0</v>
      </c>
      <c r="BL27" s="21">
        <f>BI27/18</f>
        <v>0.6111111111111112</v>
      </c>
    </row>
    <row r="28" spans="1:64" s="4" customFormat="1" ht="15">
      <c r="A28" s="13"/>
      <c r="B28" s="14" t="s">
        <v>38</v>
      </c>
      <c r="C28" s="6">
        <v>2</v>
      </c>
      <c r="D28" s="6">
        <v>1</v>
      </c>
      <c r="E28" s="6">
        <v>2</v>
      </c>
      <c r="F28" s="6">
        <v>1</v>
      </c>
      <c r="G28" s="6">
        <v>2</v>
      </c>
      <c r="H28" s="6"/>
      <c r="I28" s="6">
        <v>2</v>
      </c>
      <c r="J28" s="6"/>
      <c r="K28" s="6">
        <v>2</v>
      </c>
      <c r="L28" s="6"/>
      <c r="M28" s="6">
        <v>2</v>
      </c>
      <c r="N28" s="6"/>
      <c r="O28" s="6">
        <v>2</v>
      </c>
      <c r="P28" s="6"/>
      <c r="Q28" s="6">
        <v>3</v>
      </c>
      <c r="R28" s="6">
        <v>1</v>
      </c>
      <c r="S28" s="6">
        <v>3</v>
      </c>
      <c r="T28" s="6">
        <v>1</v>
      </c>
      <c r="U28" s="6">
        <v>3</v>
      </c>
      <c r="V28" s="6"/>
      <c r="W28" s="6">
        <v>3</v>
      </c>
      <c r="X28" s="6"/>
      <c r="Y28" s="6">
        <v>2</v>
      </c>
      <c r="Z28" s="6"/>
      <c r="AA28" s="6">
        <v>2</v>
      </c>
      <c r="AB28" s="6"/>
      <c r="AC28" s="6">
        <v>2</v>
      </c>
      <c r="AD28" s="6"/>
      <c r="AE28" s="6">
        <v>3</v>
      </c>
      <c r="AF28" s="6"/>
      <c r="AG28" s="6">
        <v>3</v>
      </c>
      <c r="AH28" s="6"/>
      <c r="AI28" s="6">
        <v>3</v>
      </c>
      <c r="AJ28" s="6"/>
      <c r="AK28" s="6">
        <v>2</v>
      </c>
      <c r="AL28" s="6"/>
      <c r="AM28" s="6">
        <v>2</v>
      </c>
      <c r="AN28" s="6"/>
      <c r="AO28" s="6">
        <v>2</v>
      </c>
      <c r="AP28" s="6"/>
      <c r="AQ28" s="6">
        <v>3</v>
      </c>
      <c r="AR28" s="6"/>
      <c r="AS28" s="6">
        <v>2</v>
      </c>
      <c r="AT28" s="6"/>
      <c r="AU28" s="6">
        <v>2</v>
      </c>
      <c r="AV28" s="6"/>
      <c r="AW28" s="6">
        <v>2</v>
      </c>
      <c r="AX28" s="6"/>
      <c r="AY28" s="6">
        <v>2</v>
      </c>
      <c r="AZ28" s="6"/>
      <c r="BA28" s="6">
        <v>2</v>
      </c>
      <c r="BB28" s="6"/>
      <c r="BC28" s="6">
        <v>3</v>
      </c>
      <c r="BD28" s="6">
        <v>1</v>
      </c>
      <c r="BE28" s="6">
        <v>2</v>
      </c>
      <c r="BF28" s="6"/>
      <c r="BG28" s="6">
        <v>2</v>
      </c>
      <c r="BH28" s="46"/>
      <c r="BI28" s="8">
        <f t="shared" si="1"/>
        <v>72</v>
      </c>
      <c r="BJ28" s="8">
        <f t="shared" si="2"/>
        <v>67</v>
      </c>
      <c r="BK28" s="8">
        <f t="shared" si="3"/>
        <v>5</v>
      </c>
      <c r="BL28" s="21">
        <f>BI28/18</f>
        <v>4</v>
      </c>
    </row>
    <row r="29" spans="1:64" s="4" customFormat="1" ht="15">
      <c r="A29" s="13"/>
      <c r="B29" s="14" t="s">
        <v>39</v>
      </c>
      <c r="C29" s="6">
        <v>2</v>
      </c>
      <c r="D29" s="6"/>
      <c r="E29" s="6">
        <v>2</v>
      </c>
      <c r="F29" s="6"/>
      <c r="G29" s="6">
        <v>2</v>
      </c>
      <c r="H29" s="6"/>
      <c r="I29" s="6">
        <v>2</v>
      </c>
      <c r="J29" s="6"/>
      <c r="K29" s="6">
        <v>2</v>
      </c>
      <c r="L29" s="6"/>
      <c r="M29" s="6">
        <v>2</v>
      </c>
      <c r="N29" s="6"/>
      <c r="O29" s="6">
        <v>2</v>
      </c>
      <c r="P29" s="6"/>
      <c r="Q29" s="6">
        <v>2</v>
      </c>
      <c r="R29" s="6"/>
      <c r="S29" s="6">
        <v>2</v>
      </c>
      <c r="T29" s="6"/>
      <c r="U29" s="6">
        <v>2</v>
      </c>
      <c r="V29" s="6"/>
      <c r="W29" s="6">
        <v>2</v>
      </c>
      <c r="X29" s="6"/>
      <c r="Y29" s="6">
        <v>2</v>
      </c>
      <c r="Z29" s="6"/>
      <c r="AA29" s="6">
        <v>2</v>
      </c>
      <c r="AB29" s="6"/>
      <c r="AC29" s="6">
        <v>2</v>
      </c>
      <c r="AD29" s="6"/>
      <c r="AE29" s="6">
        <v>2</v>
      </c>
      <c r="AF29" s="6"/>
      <c r="AG29" s="6">
        <v>2</v>
      </c>
      <c r="AH29" s="6"/>
      <c r="AI29" s="6">
        <v>2</v>
      </c>
      <c r="AJ29" s="6"/>
      <c r="AK29" s="6">
        <v>2</v>
      </c>
      <c r="AL29" s="6"/>
      <c r="AM29" s="6">
        <v>2</v>
      </c>
      <c r="AN29" s="6"/>
      <c r="AO29" s="6">
        <v>2</v>
      </c>
      <c r="AP29" s="6"/>
      <c r="AQ29" s="6">
        <v>3</v>
      </c>
      <c r="AR29" s="6"/>
      <c r="AS29" s="6">
        <v>2</v>
      </c>
      <c r="AT29" s="6"/>
      <c r="AU29" s="6">
        <v>2</v>
      </c>
      <c r="AV29" s="6"/>
      <c r="AW29" s="6">
        <v>2</v>
      </c>
      <c r="AX29" s="6"/>
      <c r="AY29" s="6">
        <v>2</v>
      </c>
      <c r="AZ29" s="6"/>
      <c r="BA29" s="6">
        <v>2</v>
      </c>
      <c r="BB29" s="6"/>
      <c r="BC29" s="6">
        <v>3</v>
      </c>
      <c r="BD29" s="6"/>
      <c r="BE29" s="6">
        <v>2</v>
      </c>
      <c r="BF29" s="6"/>
      <c r="BG29" s="6">
        <v>2</v>
      </c>
      <c r="BH29" s="46"/>
      <c r="BI29" s="8">
        <f t="shared" si="1"/>
        <v>60</v>
      </c>
      <c r="BJ29" s="8">
        <f t="shared" si="2"/>
        <v>60</v>
      </c>
      <c r="BK29" s="8">
        <f t="shared" si="3"/>
        <v>0</v>
      </c>
      <c r="BL29" s="21">
        <f>BI29/18</f>
        <v>3.3333333333333335</v>
      </c>
    </row>
    <row r="30" spans="1:64" s="4" customFormat="1" ht="21">
      <c r="A30" s="7">
        <v>4</v>
      </c>
      <c r="B30" s="12" t="s">
        <v>15</v>
      </c>
      <c r="C30" s="8">
        <f aca="true" t="shared" si="4" ref="C30:L30">SUM(C31:C34)</f>
        <v>5</v>
      </c>
      <c r="D30" s="8">
        <f t="shared" si="4"/>
        <v>0</v>
      </c>
      <c r="E30" s="8">
        <f t="shared" si="4"/>
        <v>8</v>
      </c>
      <c r="F30" s="8">
        <f t="shared" si="4"/>
        <v>1</v>
      </c>
      <c r="G30" s="8">
        <f t="shared" si="4"/>
        <v>10</v>
      </c>
      <c r="H30" s="8">
        <f t="shared" si="4"/>
        <v>1</v>
      </c>
      <c r="I30" s="8">
        <f t="shared" si="4"/>
        <v>9</v>
      </c>
      <c r="J30" s="8">
        <f t="shared" si="4"/>
        <v>1</v>
      </c>
      <c r="K30" s="8">
        <f t="shared" si="4"/>
        <v>11</v>
      </c>
      <c r="L30" s="8">
        <f t="shared" si="4"/>
        <v>1</v>
      </c>
      <c r="M30" s="8">
        <f aca="true" t="shared" si="5" ref="M30:AP30">SUM(M31:M34)</f>
        <v>11</v>
      </c>
      <c r="N30" s="8">
        <f t="shared" si="5"/>
        <v>0</v>
      </c>
      <c r="O30" s="8">
        <f t="shared" si="5"/>
        <v>11</v>
      </c>
      <c r="P30" s="8">
        <f t="shared" si="5"/>
        <v>0</v>
      </c>
      <c r="Q30" s="8">
        <f t="shared" si="5"/>
        <v>6</v>
      </c>
      <c r="R30" s="8">
        <f t="shared" si="5"/>
        <v>0</v>
      </c>
      <c r="S30" s="8">
        <f t="shared" si="5"/>
        <v>6</v>
      </c>
      <c r="T30" s="8">
        <f t="shared" si="5"/>
        <v>0</v>
      </c>
      <c r="U30" s="8">
        <f t="shared" si="5"/>
        <v>6</v>
      </c>
      <c r="V30" s="8">
        <f t="shared" si="5"/>
        <v>0</v>
      </c>
      <c r="W30" s="8">
        <f t="shared" si="5"/>
        <v>6</v>
      </c>
      <c r="X30" s="8">
        <f t="shared" si="5"/>
        <v>0</v>
      </c>
      <c r="Y30" s="8">
        <f t="shared" si="5"/>
        <v>11</v>
      </c>
      <c r="Z30" s="8">
        <f t="shared" si="5"/>
        <v>1</v>
      </c>
      <c r="AA30" s="8">
        <f t="shared" si="5"/>
        <v>11</v>
      </c>
      <c r="AB30" s="8">
        <f t="shared" si="5"/>
        <v>1</v>
      </c>
      <c r="AC30" s="8">
        <f t="shared" si="5"/>
        <v>11</v>
      </c>
      <c r="AD30" s="8">
        <f t="shared" si="5"/>
        <v>0</v>
      </c>
      <c r="AE30" s="8">
        <f t="shared" si="5"/>
        <v>6</v>
      </c>
      <c r="AF30" s="8">
        <f t="shared" si="5"/>
        <v>0</v>
      </c>
      <c r="AG30" s="8">
        <f t="shared" si="5"/>
        <v>6</v>
      </c>
      <c r="AH30" s="8">
        <f t="shared" si="5"/>
        <v>0</v>
      </c>
      <c r="AI30" s="8">
        <f t="shared" si="5"/>
        <v>6</v>
      </c>
      <c r="AJ30" s="8">
        <f t="shared" si="5"/>
        <v>0</v>
      </c>
      <c r="AK30" s="8">
        <f t="shared" si="5"/>
        <v>9</v>
      </c>
      <c r="AL30" s="8">
        <f t="shared" si="5"/>
        <v>2</v>
      </c>
      <c r="AM30" s="8">
        <f t="shared" si="5"/>
        <v>9</v>
      </c>
      <c r="AN30" s="8">
        <f t="shared" si="5"/>
        <v>1</v>
      </c>
      <c r="AO30" s="8">
        <f t="shared" si="5"/>
        <v>10</v>
      </c>
      <c r="AP30" s="8">
        <f t="shared" si="5"/>
        <v>1</v>
      </c>
      <c r="AQ30" s="8">
        <f>SUM(AQ31:AQ35)</f>
        <v>1</v>
      </c>
      <c r="AR30" s="8">
        <f aca="true" t="shared" si="6" ref="AR30:BH30">SUM(AR31:AR35)</f>
        <v>0</v>
      </c>
      <c r="AS30" s="8">
        <f t="shared" si="6"/>
        <v>2</v>
      </c>
      <c r="AT30" s="8">
        <f t="shared" si="6"/>
        <v>0</v>
      </c>
      <c r="AU30" s="8">
        <f t="shared" si="6"/>
        <v>2</v>
      </c>
      <c r="AV30" s="8">
        <f t="shared" si="6"/>
        <v>0</v>
      </c>
      <c r="AW30" s="8">
        <f t="shared" si="6"/>
        <v>9</v>
      </c>
      <c r="AX30" s="8">
        <f t="shared" si="6"/>
        <v>2</v>
      </c>
      <c r="AY30" s="8">
        <f t="shared" si="6"/>
        <v>9</v>
      </c>
      <c r="AZ30" s="8">
        <f t="shared" si="6"/>
        <v>2</v>
      </c>
      <c r="BA30" s="8">
        <f t="shared" si="6"/>
        <v>10</v>
      </c>
      <c r="BB30" s="8">
        <f t="shared" si="6"/>
        <v>2</v>
      </c>
      <c r="BC30" s="8">
        <f t="shared" si="6"/>
        <v>1</v>
      </c>
      <c r="BD30" s="8">
        <f t="shared" si="6"/>
        <v>0</v>
      </c>
      <c r="BE30" s="8">
        <f t="shared" si="6"/>
        <v>2</v>
      </c>
      <c r="BF30" s="8">
        <f t="shared" si="6"/>
        <v>0</v>
      </c>
      <c r="BG30" s="8">
        <f t="shared" si="6"/>
        <v>2</v>
      </c>
      <c r="BH30" s="45">
        <f t="shared" si="6"/>
        <v>0</v>
      </c>
      <c r="BI30" s="8">
        <f t="shared" si="1"/>
        <v>222</v>
      </c>
      <c r="BJ30" s="8">
        <f t="shared" si="2"/>
        <v>206</v>
      </c>
      <c r="BK30" s="8">
        <f t="shared" si="3"/>
        <v>16</v>
      </c>
      <c r="BL30" s="19">
        <f>SUM(BL31:BL35)</f>
        <v>12.333333333333334</v>
      </c>
    </row>
    <row r="31" spans="1:64" s="4" customFormat="1" ht="15">
      <c r="A31" s="13"/>
      <c r="B31" s="14" t="s">
        <v>16</v>
      </c>
      <c r="C31" s="6">
        <v>4</v>
      </c>
      <c r="D31" s="6"/>
      <c r="E31" s="6">
        <v>4</v>
      </c>
      <c r="F31" s="6">
        <v>1</v>
      </c>
      <c r="G31" s="6">
        <v>4</v>
      </c>
      <c r="H31" s="6">
        <v>1</v>
      </c>
      <c r="I31" s="6">
        <v>4</v>
      </c>
      <c r="J31" s="6">
        <v>1</v>
      </c>
      <c r="K31" s="6">
        <v>4</v>
      </c>
      <c r="L31" s="6">
        <v>1</v>
      </c>
      <c r="M31" s="6">
        <v>4</v>
      </c>
      <c r="N31" s="6"/>
      <c r="O31" s="6">
        <v>4</v>
      </c>
      <c r="P31" s="6"/>
      <c r="Q31" s="6">
        <v>2</v>
      </c>
      <c r="R31" s="6"/>
      <c r="S31" s="6">
        <v>2</v>
      </c>
      <c r="T31" s="6"/>
      <c r="U31" s="6">
        <v>2</v>
      </c>
      <c r="V31" s="6"/>
      <c r="W31" s="6">
        <v>2</v>
      </c>
      <c r="X31" s="6"/>
      <c r="Y31" s="6">
        <v>4</v>
      </c>
      <c r="Z31" s="6">
        <v>1</v>
      </c>
      <c r="AA31" s="6">
        <v>4</v>
      </c>
      <c r="AB31" s="6">
        <v>1</v>
      </c>
      <c r="AC31" s="6">
        <v>4</v>
      </c>
      <c r="AD31" s="6"/>
      <c r="AE31" s="6">
        <v>2</v>
      </c>
      <c r="AF31" s="6"/>
      <c r="AG31" s="6">
        <v>2</v>
      </c>
      <c r="AH31" s="6"/>
      <c r="AI31" s="6">
        <v>2</v>
      </c>
      <c r="AJ31" s="6"/>
      <c r="AK31" s="6">
        <v>4</v>
      </c>
      <c r="AL31" s="6">
        <v>1</v>
      </c>
      <c r="AM31" s="6">
        <v>4</v>
      </c>
      <c r="AN31" s="6">
        <v>1</v>
      </c>
      <c r="AO31" s="6">
        <v>3</v>
      </c>
      <c r="AP31" s="6">
        <v>1</v>
      </c>
      <c r="AQ31" s="6"/>
      <c r="AR31" s="6"/>
      <c r="AS31" s="6">
        <v>2</v>
      </c>
      <c r="AT31" s="6"/>
      <c r="AU31" s="6">
        <v>2</v>
      </c>
      <c r="AV31" s="6"/>
      <c r="AW31" s="6">
        <v>4</v>
      </c>
      <c r="AX31" s="6">
        <v>1</v>
      </c>
      <c r="AY31" s="6">
        <v>4</v>
      </c>
      <c r="AZ31" s="6">
        <v>1</v>
      </c>
      <c r="BA31" s="6">
        <v>3</v>
      </c>
      <c r="BB31" s="6">
        <v>1</v>
      </c>
      <c r="BC31" s="6"/>
      <c r="BD31" s="6"/>
      <c r="BE31" s="6">
        <v>2</v>
      </c>
      <c r="BF31" s="6"/>
      <c r="BG31" s="6">
        <v>2</v>
      </c>
      <c r="BH31" s="46"/>
      <c r="BI31" s="8">
        <f t="shared" si="1"/>
        <v>96</v>
      </c>
      <c r="BJ31" s="8">
        <f t="shared" si="2"/>
        <v>84</v>
      </c>
      <c r="BK31" s="8">
        <f t="shared" si="3"/>
        <v>12</v>
      </c>
      <c r="BL31" s="20">
        <f>BI31/18</f>
        <v>5.333333333333333</v>
      </c>
    </row>
    <row r="32" spans="1:64" s="4" customFormat="1" ht="15">
      <c r="A32" s="13"/>
      <c r="B32" s="14" t="s">
        <v>17</v>
      </c>
      <c r="C32" s="6"/>
      <c r="D32" s="6"/>
      <c r="E32" s="6">
        <v>2</v>
      </c>
      <c r="F32" s="6"/>
      <c r="G32" s="6">
        <v>2</v>
      </c>
      <c r="H32" s="6"/>
      <c r="I32" s="6">
        <v>2</v>
      </c>
      <c r="J32" s="6"/>
      <c r="K32" s="6">
        <v>3</v>
      </c>
      <c r="L32" s="6"/>
      <c r="M32" s="6">
        <v>3</v>
      </c>
      <c r="N32" s="6"/>
      <c r="O32" s="6">
        <v>3</v>
      </c>
      <c r="P32" s="6"/>
      <c r="Q32" s="6">
        <v>2</v>
      </c>
      <c r="R32" s="6"/>
      <c r="S32" s="6">
        <v>2</v>
      </c>
      <c r="T32" s="6"/>
      <c r="U32" s="6">
        <v>2</v>
      </c>
      <c r="V32" s="6"/>
      <c r="W32" s="6">
        <v>2</v>
      </c>
      <c r="X32" s="6"/>
      <c r="Y32" s="6">
        <v>3</v>
      </c>
      <c r="Z32" s="6"/>
      <c r="AA32" s="6">
        <v>3</v>
      </c>
      <c r="AB32" s="6"/>
      <c r="AC32" s="6">
        <v>3</v>
      </c>
      <c r="AD32" s="6"/>
      <c r="AE32" s="6">
        <v>2</v>
      </c>
      <c r="AF32" s="6"/>
      <c r="AG32" s="6">
        <v>2</v>
      </c>
      <c r="AH32" s="6"/>
      <c r="AI32" s="6">
        <v>2</v>
      </c>
      <c r="AJ32" s="6"/>
      <c r="AK32" s="6">
        <v>3</v>
      </c>
      <c r="AL32" s="6"/>
      <c r="AM32" s="6">
        <v>3</v>
      </c>
      <c r="AN32" s="6"/>
      <c r="AO32" s="6">
        <v>3</v>
      </c>
      <c r="AP32" s="6"/>
      <c r="AQ32" s="6"/>
      <c r="AR32" s="6"/>
      <c r="AS32" s="6"/>
      <c r="AT32" s="6"/>
      <c r="AU32" s="6"/>
      <c r="AV32" s="6"/>
      <c r="AW32" s="6">
        <v>3</v>
      </c>
      <c r="AX32" s="6"/>
      <c r="AY32" s="6">
        <v>3</v>
      </c>
      <c r="AZ32" s="6"/>
      <c r="BA32" s="6">
        <v>3</v>
      </c>
      <c r="BB32" s="6"/>
      <c r="BC32" s="6"/>
      <c r="BD32" s="6"/>
      <c r="BE32" s="6"/>
      <c r="BF32" s="6"/>
      <c r="BG32" s="6"/>
      <c r="BH32" s="46"/>
      <c r="BI32" s="8">
        <f t="shared" si="1"/>
        <v>56</v>
      </c>
      <c r="BJ32" s="8">
        <f t="shared" si="2"/>
        <v>56</v>
      </c>
      <c r="BK32" s="8">
        <f t="shared" si="3"/>
        <v>0</v>
      </c>
      <c r="BL32" s="20">
        <f>BI32/18</f>
        <v>3.111111111111111</v>
      </c>
    </row>
    <row r="33" spans="1:64" s="4" customFormat="1" ht="15">
      <c r="A33" s="13"/>
      <c r="B33" s="14" t="s">
        <v>18</v>
      </c>
      <c r="C33" s="6"/>
      <c r="D33" s="6"/>
      <c r="E33" s="6"/>
      <c r="F33" s="6"/>
      <c r="G33" s="6">
        <v>2</v>
      </c>
      <c r="H33" s="6"/>
      <c r="I33" s="6">
        <v>2</v>
      </c>
      <c r="J33" s="6"/>
      <c r="K33" s="6">
        <v>2</v>
      </c>
      <c r="L33" s="6"/>
      <c r="M33" s="6">
        <v>2</v>
      </c>
      <c r="N33" s="6"/>
      <c r="O33" s="6">
        <v>2</v>
      </c>
      <c r="P33" s="6"/>
      <c r="Q33" s="6">
        <v>1</v>
      </c>
      <c r="R33" s="6"/>
      <c r="S33" s="6">
        <v>1</v>
      </c>
      <c r="T33" s="6"/>
      <c r="U33" s="6">
        <v>1</v>
      </c>
      <c r="V33" s="6"/>
      <c r="W33" s="6">
        <v>1</v>
      </c>
      <c r="X33" s="6"/>
      <c r="Y33" s="6">
        <v>2</v>
      </c>
      <c r="Z33" s="6"/>
      <c r="AA33" s="6">
        <v>2</v>
      </c>
      <c r="AB33" s="6"/>
      <c r="AC33" s="6">
        <v>2</v>
      </c>
      <c r="AD33" s="6"/>
      <c r="AE33" s="6">
        <v>1</v>
      </c>
      <c r="AF33" s="6"/>
      <c r="AG33" s="6">
        <v>1</v>
      </c>
      <c r="AH33" s="6"/>
      <c r="AI33" s="6">
        <v>1</v>
      </c>
      <c r="AJ33" s="6"/>
      <c r="AK33" s="6">
        <v>1</v>
      </c>
      <c r="AL33" s="6"/>
      <c r="AM33" s="6">
        <v>1</v>
      </c>
      <c r="AN33" s="6"/>
      <c r="AO33" s="6">
        <v>2</v>
      </c>
      <c r="AP33" s="6"/>
      <c r="AQ33" s="6"/>
      <c r="AR33" s="6"/>
      <c r="AS33" s="6"/>
      <c r="AT33" s="6"/>
      <c r="AU33" s="6"/>
      <c r="AV33" s="6"/>
      <c r="AW33" s="6">
        <v>1</v>
      </c>
      <c r="AX33" s="6"/>
      <c r="AY33" s="6">
        <v>1</v>
      </c>
      <c r="AZ33" s="6"/>
      <c r="BA33" s="6">
        <v>2</v>
      </c>
      <c r="BB33" s="6"/>
      <c r="BC33" s="6"/>
      <c r="BD33" s="6"/>
      <c r="BE33" s="6"/>
      <c r="BF33" s="6"/>
      <c r="BG33" s="6"/>
      <c r="BH33" s="46"/>
      <c r="BI33" s="8">
        <f t="shared" si="1"/>
        <v>31</v>
      </c>
      <c r="BJ33" s="8">
        <f t="shared" si="2"/>
        <v>31</v>
      </c>
      <c r="BK33" s="8">
        <f t="shared" si="3"/>
        <v>0</v>
      </c>
      <c r="BL33" s="20">
        <f>BI33/18</f>
        <v>1.7222222222222223</v>
      </c>
    </row>
    <row r="34" spans="1:64" s="4" customFormat="1" ht="15">
      <c r="A34" s="13"/>
      <c r="B34" s="14" t="s">
        <v>96</v>
      </c>
      <c r="C34" s="6">
        <v>1</v>
      </c>
      <c r="D34" s="6"/>
      <c r="E34" s="6">
        <v>2</v>
      </c>
      <c r="F34" s="6"/>
      <c r="G34" s="6">
        <v>2</v>
      </c>
      <c r="H34" s="6"/>
      <c r="I34" s="6">
        <v>1</v>
      </c>
      <c r="J34" s="6"/>
      <c r="K34" s="6">
        <v>2</v>
      </c>
      <c r="L34" s="6"/>
      <c r="M34" s="6">
        <v>2</v>
      </c>
      <c r="N34" s="6"/>
      <c r="O34" s="6">
        <v>2</v>
      </c>
      <c r="P34" s="6"/>
      <c r="Q34" s="6">
        <v>1</v>
      </c>
      <c r="R34" s="6"/>
      <c r="S34" s="6">
        <v>1</v>
      </c>
      <c r="T34" s="6"/>
      <c r="U34" s="6">
        <v>1</v>
      </c>
      <c r="V34" s="6"/>
      <c r="W34" s="6">
        <v>1</v>
      </c>
      <c r="X34" s="6"/>
      <c r="Y34" s="6">
        <v>2</v>
      </c>
      <c r="Z34" s="6"/>
      <c r="AA34" s="6">
        <v>2</v>
      </c>
      <c r="AB34" s="6"/>
      <c r="AC34" s="6">
        <v>2</v>
      </c>
      <c r="AD34" s="6"/>
      <c r="AE34" s="6">
        <v>1</v>
      </c>
      <c r="AF34" s="6"/>
      <c r="AG34" s="6">
        <v>1</v>
      </c>
      <c r="AH34" s="6"/>
      <c r="AI34" s="6">
        <v>1</v>
      </c>
      <c r="AJ34" s="6"/>
      <c r="AK34" s="6">
        <v>1</v>
      </c>
      <c r="AL34" s="6">
        <v>1</v>
      </c>
      <c r="AM34" s="6">
        <v>1</v>
      </c>
      <c r="AN34" s="6"/>
      <c r="AO34" s="6">
        <v>2</v>
      </c>
      <c r="AP34" s="6"/>
      <c r="AQ34" s="6"/>
      <c r="AR34" s="6"/>
      <c r="AS34" s="6"/>
      <c r="AT34" s="6"/>
      <c r="AU34" s="6"/>
      <c r="AV34" s="6"/>
      <c r="AW34" s="6">
        <v>1</v>
      </c>
      <c r="AX34" s="6">
        <v>1</v>
      </c>
      <c r="AY34" s="6">
        <v>1</v>
      </c>
      <c r="AZ34" s="6">
        <v>1</v>
      </c>
      <c r="BA34" s="6">
        <v>2</v>
      </c>
      <c r="BB34" s="6">
        <v>1</v>
      </c>
      <c r="BC34" s="6"/>
      <c r="BD34" s="6"/>
      <c r="BE34" s="6"/>
      <c r="BF34" s="6"/>
      <c r="BG34" s="6"/>
      <c r="BH34" s="46"/>
      <c r="BI34" s="8">
        <f t="shared" si="1"/>
        <v>37</v>
      </c>
      <c r="BJ34" s="8">
        <f t="shared" si="2"/>
        <v>33</v>
      </c>
      <c r="BK34" s="8">
        <f t="shared" si="3"/>
        <v>4</v>
      </c>
      <c r="BL34" s="20">
        <f>BI34/18</f>
        <v>2.0555555555555554</v>
      </c>
    </row>
    <row r="35" spans="1:64" s="4" customFormat="1" ht="15">
      <c r="A35" s="13"/>
      <c r="B35" s="14" t="s">
        <v>102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>
        <v>1</v>
      </c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>
        <v>1</v>
      </c>
      <c r="BD35" s="6"/>
      <c r="BE35" s="6"/>
      <c r="BF35" s="6"/>
      <c r="BG35" s="6"/>
      <c r="BH35" s="46"/>
      <c r="BI35" s="8">
        <f t="shared" si="1"/>
        <v>2</v>
      </c>
      <c r="BJ35" s="8">
        <f t="shared" si="2"/>
        <v>2</v>
      </c>
      <c r="BK35" s="8">
        <f t="shared" si="3"/>
        <v>0</v>
      </c>
      <c r="BL35" s="20">
        <f>BI35/18</f>
        <v>0.1111111111111111</v>
      </c>
    </row>
    <row r="36" spans="1:64" s="4" customFormat="1" ht="15">
      <c r="A36" s="7">
        <v>5</v>
      </c>
      <c r="B36" s="12" t="s">
        <v>19</v>
      </c>
      <c r="C36" s="8">
        <f aca="true" t="shared" si="7" ref="C36:J36">SUM(C37:C42)</f>
        <v>5</v>
      </c>
      <c r="D36" s="8">
        <f t="shared" si="7"/>
        <v>0</v>
      </c>
      <c r="E36" s="8">
        <f t="shared" si="7"/>
        <v>4</v>
      </c>
      <c r="F36" s="8">
        <f t="shared" si="7"/>
        <v>0</v>
      </c>
      <c r="G36" s="8">
        <f>SUM(G37:G42)</f>
        <v>4</v>
      </c>
      <c r="H36" s="8">
        <f>SUM(H37:H42)</f>
        <v>0</v>
      </c>
      <c r="I36" s="8">
        <f t="shared" si="7"/>
        <v>6</v>
      </c>
      <c r="J36" s="8">
        <f t="shared" si="7"/>
        <v>0</v>
      </c>
      <c r="K36" s="8">
        <f>SUM(K37:K43)</f>
        <v>4</v>
      </c>
      <c r="L36" s="8">
        <f aca="true" t="shared" si="8" ref="L36:X36">SUM(L37:L43)</f>
        <v>0</v>
      </c>
      <c r="M36" s="8">
        <f t="shared" si="8"/>
        <v>4</v>
      </c>
      <c r="N36" s="8">
        <f t="shared" si="8"/>
        <v>0</v>
      </c>
      <c r="O36" s="8">
        <f t="shared" si="8"/>
        <v>4</v>
      </c>
      <c r="P36" s="8">
        <f t="shared" si="8"/>
        <v>0</v>
      </c>
      <c r="Q36" s="8">
        <f t="shared" si="8"/>
        <v>7</v>
      </c>
      <c r="R36" s="8">
        <f t="shared" si="8"/>
        <v>0</v>
      </c>
      <c r="S36" s="8">
        <f t="shared" si="8"/>
        <v>7</v>
      </c>
      <c r="T36" s="8">
        <f t="shared" si="8"/>
        <v>0</v>
      </c>
      <c r="U36" s="8">
        <f t="shared" si="8"/>
        <v>7</v>
      </c>
      <c r="V36" s="8">
        <f t="shared" si="8"/>
        <v>1</v>
      </c>
      <c r="W36" s="8">
        <f t="shared" si="8"/>
        <v>7</v>
      </c>
      <c r="X36" s="8">
        <f t="shared" si="8"/>
        <v>1</v>
      </c>
      <c r="Y36" s="8">
        <f aca="true" t="shared" si="9" ref="Y36:AJ36">SUM(Y37:Y44)</f>
        <v>4</v>
      </c>
      <c r="Z36" s="8">
        <f t="shared" si="9"/>
        <v>0</v>
      </c>
      <c r="AA36" s="8">
        <f t="shared" si="9"/>
        <v>4</v>
      </c>
      <c r="AB36" s="8">
        <f t="shared" si="9"/>
        <v>0</v>
      </c>
      <c r="AC36" s="8">
        <f t="shared" si="9"/>
        <v>4</v>
      </c>
      <c r="AD36" s="8">
        <f t="shared" si="9"/>
        <v>1</v>
      </c>
      <c r="AE36" s="8">
        <f t="shared" si="9"/>
        <v>8</v>
      </c>
      <c r="AF36" s="8">
        <f t="shared" si="9"/>
        <v>1</v>
      </c>
      <c r="AG36" s="8">
        <f t="shared" si="9"/>
        <v>8</v>
      </c>
      <c r="AH36" s="8">
        <f t="shared" si="9"/>
        <v>0</v>
      </c>
      <c r="AI36" s="8">
        <f t="shared" si="9"/>
        <v>8</v>
      </c>
      <c r="AJ36" s="8">
        <f t="shared" si="9"/>
        <v>1</v>
      </c>
      <c r="AK36" s="8">
        <f>SUM(AK37:AK48)</f>
        <v>4</v>
      </c>
      <c r="AL36" s="8">
        <f aca="true" t="shared" si="10" ref="AL36:BH36">SUM(AL37:AL48)</f>
        <v>1</v>
      </c>
      <c r="AM36" s="8">
        <f t="shared" si="10"/>
        <v>4</v>
      </c>
      <c r="AN36" s="8">
        <f t="shared" si="10"/>
        <v>0</v>
      </c>
      <c r="AO36" s="8">
        <f t="shared" si="10"/>
        <v>4</v>
      </c>
      <c r="AP36" s="8">
        <f t="shared" si="10"/>
        <v>1</v>
      </c>
      <c r="AQ36" s="8">
        <f t="shared" si="10"/>
        <v>6</v>
      </c>
      <c r="AR36" s="8">
        <f t="shared" si="10"/>
        <v>3</v>
      </c>
      <c r="AS36" s="8">
        <f t="shared" si="10"/>
        <v>10</v>
      </c>
      <c r="AT36" s="8">
        <f t="shared" si="10"/>
        <v>2</v>
      </c>
      <c r="AU36" s="8">
        <f t="shared" si="10"/>
        <v>10</v>
      </c>
      <c r="AV36" s="8">
        <f t="shared" si="10"/>
        <v>4</v>
      </c>
      <c r="AW36" s="8">
        <f t="shared" si="10"/>
        <v>4</v>
      </c>
      <c r="AX36" s="8">
        <f t="shared" si="10"/>
        <v>0</v>
      </c>
      <c r="AY36" s="8">
        <f t="shared" si="10"/>
        <v>4</v>
      </c>
      <c r="AZ36" s="8">
        <f t="shared" si="10"/>
        <v>0</v>
      </c>
      <c r="BA36" s="8">
        <f t="shared" si="10"/>
        <v>4</v>
      </c>
      <c r="BB36" s="8">
        <f t="shared" si="10"/>
        <v>0</v>
      </c>
      <c r="BC36" s="8">
        <f t="shared" si="10"/>
        <v>6</v>
      </c>
      <c r="BD36" s="8">
        <f t="shared" si="10"/>
        <v>2</v>
      </c>
      <c r="BE36" s="8">
        <f t="shared" si="10"/>
        <v>10</v>
      </c>
      <c r="BF36" s="8">
        <f t="shared" si="10"/>
        <v>4</v>
      </c>
      <c r="BG36" s="8">
        <f t="shared" si="10"/>
        <v>10</v>
      </c>
      <c r="BH36" s="45">
        <f t="shared" si="10"/>
        <v>3</v>
      </c>
      <c r="BI36" s="8">
        <f t="shared" si="1"/>
        <v>196</v>
      </c>
      <c r="BJ36" s="8">
        <f t="shared" si="2"/>
        <v>171</v>
      </c>
      <c r="BK36" s="8">
        <f t="shared" si="3"/>
        <v>25</v>
      </c>
      <c r="BL36" s="19">
        <f>SUM(BL37:BL48)</f>
        <v>10.88888888888889</v>
      </c>
    </row>
    <row r="37" spans="1:64" s="4" customFormat="1" ht="15">
      <c r="A37" s="15"/>
      <c r="B37" s="14" t="s">
        <v>20</v>
      </c>
      <c r="C37" s="6">
        <v>2</v>
      </c>
      <c r="D37" s="6"/>
      <c r="E37" s="6">
        <v>1</v>
      </c>
      <c r="F37" s="6"/>
      <c r="G37" s="6">
        <v>1</v>
      </c>
      <c r="H37" s="6"/>
      <c r="I37" s="6">
        <v>2</v>
      </c>
      <c r="J37" s="6"/>
      <c r="K37" s="6">
        <v>1</v>
      </c>
      <c r="L37" s="6"/>
      <c r="M37" s="6">
        <v>1</v>
      </c>
      <c r="N37" s="6"/>
      <c r="O37" s="6">
        <v>1</v>
      </c>
      <c r="P37" s="6"/>
      <c r="Q37" s="6">
        <v>2</v>
      </c>
      <c r="R37" s="6"/>
      <c r="S37" s="6">
        <v>2</v>
      </c>
      <c r="T37" s="6"/>
      <c r="U37" s="6">
        <v>2</v>
      </c>
      <c r="V37" s="6">
        <v>1</v>
      </c>
      <c r="W37" s="6">
        <v>2</v>
      </c>
      <c r="X37" s="6">
        <v>1</v>
      </c>
      <c r="Y37" s="6">
        <v>1</v>
      </c>
      <c r="Z37" s="6"/>
      <c r="AA37" s="6">
        <v>1</v>
      </c>
      <c r="AB37" s="6"/>
      <c r="AC37" s="6">
        <v>1</v>
      </c>
      <c r="AD37" s="6"/>
      <c r="AE37" s="6">
        <v>3</v>
      </c>
      <c r="AF37" s="6"/>
      <c r="AG37" s="6">
        <v>3</v>
      </c>
      <c r="AH37" s="6"/>
      <c r="AI37" s="6">
        <v>3</v>
      </c>
      <c r="AJ37" s="6"/>
      <c r="AK37" s="6">
        <v>1</v>
      </c>
      <c r="AL37" s="6"/>
      <c r="AM37" s="6">
        <v>1</v>
      </c>
      <c r="AN37" s="6"/>
      <c r="AO37" s="6">
        <v>1</v>
      </c>
      <c r="AP37" s="6"/>
      <c r="AQ37" s="6">
        <v>2</v>
      </c>
      <c r="AR37" s="6">
        <v>1</v>
      </c>
      <c r="AS37" s="6">
        <v>3</v>
      </c>
      <c r="AT37" s="6"/>
      <c r="AU37" s="6">
        <v>3</v>
      </c>
      <c r="AV37" s="6"/>
      <c r="AW37" s="6">
        <v>1</v>
      </c>
      <c r="AX37" s="6"/>
      <c r="AY37" s="6">
        <v>1</v>
      </c>
      <c r="AZ37" s="6"/>
      <c r="BA37" s="6">
        <v>1</v>
      </c>
      <c r="BB37" s="6"/>
      <c r="BC37" s="6">
        <v>2</v>
      </c>
      <c r="BD37" s="6"/>
      <c r="BE37" s="6">
        <v>3</v>
      </c>
      <c r="BF37" s="6">
        <v>1</v>
      </c>
      <c r="BG37" s="6">
        <v>3</v>
      </c>
      <c r="BH37" s="44">
        <v>1</v>
      </c>
      <c r="BI37" s="8">
        <f t="shared" si="1"/>
        <v>56</v>
      </c>
      <c r="BJ37" s="8">
        <f t="shared" si="2"/>
        <v>51</v>
      </c>
      <c r="BK37" s="8">
        <f t="shared" si="3"/>
        <v>5</v>
      </c>
      <c r="BL37" s="20">
        <f>BI37/18</f>
        <v>3.111111111111111</v>
      </c>
    </row>
    <row r="38" spans="1:64" s="4" customFormat="1" ht="22.5">
      <c r="A38" s="15"/>
      <c r="B38" s="14" t="s">
        <v>41</v>
      </c>
      <c r="C38" s="6">
        <v>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46"/>
      <c r="BI38" s="8">
        <f t="shared" si="1"/>
        <v>1</v>
      </c>
      <c r="BJ38" s="8">
        <f t="shared" si="2"/>
        <v>1</v>
      </c>
      <c r="BK38" s="8">
        <f t="shared" si="3"/>
        <v>0</v>
      </c>
      <c r="BL38" s="20">
        <f aca="true" t="shared" si="11" ref="BL38:BL48">BI38/18</f>
        <v>0.05555555555555555</v>
      </c>
    </row>
    <row r="39" spans="1:64" s="4" customFormat="1" ht="22.5">
      <c r="A39" s="15"/>
      <c r="B39" s="14" t="s">
        <v>42</v>
      </c>
      <c r="C39" s="6"/>
      <c r="D39" s="6"/>
      <c r="E39" s="6">
        <v>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46"/>
      <c r="BI39" s="8">
        <f t="shared" si="1"/>
        <v>1</v>
      </c>
      <c r="BJ39" s="8">
        <f t="shared" si="2"/>
        <v>1</v>
      </c>
      <c r="BK39" s="8">
        <f t="shared" si="3"/>
        <v>0</v>
      </c>
      <c r="BL39" s="20">
        <f t="shared" si="11"/>
        <v>0.05555555555555555</v>
      </c>
    </row>
    <row r="40" spans="1:64" s="4" customFormat="1" ht="15">
      <c r="A40" s="15"/>
      <c r="B40" s="14" t="s">
        <v>21</v>
      </c>
      <c r="C40" s="6"/>
      <c r="D40" s="6"/>
      <c r="E40" s="6"/>
      <c r="F40" s="6"/>
      <c r="G40" s="6">
        <v>1</v>
      </c>
      <c r="H40" s="6"/>
      <c r="I40" s="6">
        <v>1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46"/>
      <c r="BI40" s="8">
        <f t="shared" si="1"/>
        <v>2</v>
      </c>
      <c r="BJ40" s="8">
        <f t="shared" si="2"/>
        <v>2</v>
      </c>
      <c r="BK40" s="8">
        <f t="shared" si="3"/>
        <v>0</v>
      </c>
      <c r="BL40" s="20">
        <f t="shared" si="11"/>
        <v>0.1111111111111111</v>
      </c>
    </row>
    <row r="41" spans="1:64" s="4" customFormat="1" ht="15">
      <c r="A41" s="15"/>
      <c r="B41" s="14" t="s">
        <v>22</v>
      </c>
      <c r="C41" s="6">
        <v>1</v>
      </c>
      <c r="D41" s="6"/>
      <c r="E41" s="6">
        <v>1</v>
      </c>
      <c r="F41" s="6"/>
      <c r="G41" s="6">
        <v>1</v>
      </c>
      <c r="H41" s="6"/>
      <c r="I41" s="6">
        <v>2</v>
      </c>
      <c r="J41" s="6"/>
      <c r="K41" s="6">
        <v>1</v>
      </c>
      <c r="L41" s="6"/>
      <c r="M41" s="6">
        <v>1</v>
      </c>
      <c r="N41" s="6"/>
      <c r="O41" s="6">
        <v>1</v>
      </c>
      <c r="P41" s="6"/>
      <c r="Q41" s="6">
        <v>2</v>
      </c>
      <c r="R41" s="6"/>
      <c r="S41" s="6">
        <v>2</v>
      </c>
      <c r="T41" s="6"/>
      <c r="U41" s="6">
        <v>2</v>
      </c>
      <c r="V41" s="6"/>
      <c r="W41" s="6">
        <v>2</v>
      </c>
      <c r="X41" s="6"/>
      <c r="Y41" s="6">
        <v>1</v>
      </c>
      <c r="Z41" s="6"/>
      <c r="AA41" s="6">
        <v>1</v>
      </c>
      <c r="AB41" s="6"/>
      <c r="AC41" s="6">
        <v>1</v>
      </c>
      <c r="AD41" s="6"/>
      <c r="AE41" s="6">
        <v>2</v>
      </c>
      <c r="AF41" s="6"/>
      <c r="AG41" s="6">
        <v>2</v>
      </c>
      <c r="AH41" s="6"/>
      <c r="AI41" s="6">
        <v>2</v>
      </c>
      <c r="AJ41" s="6"/>
      <c r="AK41" s="6">
        <v>1</v>
      </c>
      <c r="AL41" s="6"/>
      <c r="AM41" s="6">
        <v>1</v>
      </c>
      <c r="AN41" s="6"/>
      <c r="AO41" s="6">
        <v>1</v>
      </c>
      <c r="AP41" s="6"/>
      <c r="AQ41" s="6">
        <v>1</v>
      </c>
      <c r="AR41" s="6"/>
      <c r="AS41" s="6">
        <v>2</v>
      </c>
      <c r="AT41" s="6"/>
      <c r="AU41" s="6">
        <v>2</v>
      </c>
      <c r="AV41" s="6"/>
      <c r="AW41" s="6">
        <v>1</v>
      </c>
      <c r="AX41" s="6"/>
      <c r="AY41" s="6">
        <v>1</v>
      </c>
      <c r="AZ41" s="6"/>
      <c r="BA41" s="6">
        <v>1</v>
      </c>
      <c r="BB41" s="6"/>
      <c r="BC41" s="6">
        <v>1</v>
      </c>
      <c r="BD41" s="6">
        <v>1</v>
      </c>
      <c r="BE41" s="6">
        <v>2</v>
      </c>
      <c r="BF41" s="6">
        <v>1</v>
      </c>
      <c r="BG41" s="6">
        <v>2</v>
      </c>
      <c r="BH41" s="44">
        <v>2</v>
      </c>
      <c r="BI41" s="8">
        <f t="shared" si="1"/>
        <v>45</v>
      </c>
      <c r="BJ41" s="8">
        <f t="shared" si="2"/>
        <v>41</v>
      </c>
      <c r="BK41" s="8">
        <f t="shared" si="3"/>
        <v>4</v>
      </c>
      <c r="BL41" s="20">
        <f t="shared" si="11"/>
        <v>2.5</v>
      </c>
    </row>
    <row r="42" spans="1:64" s="4" customFormat="1" ht="15">
      <c r="A42" s="15"/>
      <c r="B42" s="14" t="s">
        <v>23</v>
      </c>
      <c r="C42" s="6">
        <v>1</v>
      </c>
      <c r="D42" s="6"/>
      <c r="E42" s="6">
        <v>1</v>
      </c>
      <c r="F42" s="6"/>
      <c r="G42" s="6">
        <v>1</v>
      </c>
      <c r="H42" s="6"/>
      <c r="I42" s="6">
        <v>1</v>
      </c>
      <c r="J42" s="6"/>
      <c r="K42" s="6">
        <v>1</v>
      </c>
      <c r="L42" s="6"/>
      <c r="M42" s="6">
        <v>1</v>
      </c>
      <c r="N42" s="6"/>
      <c r="O42" s="6">
        <v>1</v>
      </c>
      <c r="P42" s="6"/>
      <c r="Q42" s="6">
        <v>1</v>
      </c>
      <c r="R42" s="6"/>
      <c r="S42" s="6">
        <v>1</v>
      </c>
      <c r="T42" s="6"/>
      <c r="U42" s="6">
        <v>1</v>
      </c>
      <c r="V42" s="6"/>
      <c r="W42" s="6">
        <v>1</v>
      </c>
      <c r="X42" s="6"/>
      <c r="Y42" s="6">
        <v>1</v>
      </c>
      <c r="Z42" s="6"/>
      <c r="AA42" s="6">
        <v>1</v>
      </c>
      <c r="AB42" s="6"/>
      <c r="AC42" s="6">
        <v>1</v>
      </c>
      <c r="AD42" s="6">
        <v>1</v>
      </c>
      <c r="AE42" s="6">
        <v>1</v>
      </c>
      <c r="AF42" s="6">
        <v>1</v>
      </c>
      <c r="AG42" s="6">
        <v>1</v>
      </c>
      <c r="AH42" s="6"/>
      <c r="AI42" s="6">
        <v>1</v>
      </c>
      <c r="AJ42" s="6">
        <v>1</v>
      </c>
      <c r="AK42" s="6">
        <v>1</v>
      </c>
      <c r="AL42" s="6"/>
      <c r="AM42" s="6">
        <v>1</v>
      </c>
      <c r="AN42" s="6"/>
      <c r="AO42" s="6">
        <v>1</v>
      </c>
      <c r="AP42" s="6"/>
      <c r="AQ42" s="6">
        <v>1</v>
      </c>
      <c r="AR42" s="6"/>
      <c r="AS42" s="6">
        <v>1</v>
      </c>
      <c r="AT42" s="6">
        <v>1</v>
      </c>
      <c r="AU42" s="6">
        <v>1</v>
      </c>
      <c r="AV42" s="6">
        <v>3</v>
      </c>
      <c r="AW42" s="6">
        <v>1</v>
      </c>
      <c r="AX42" s="6"/>
      <c r="AY42" s="6">
        <v>1</v>
      </c>
      <c r="AZ42" s="6"/>
      <c r="BA42" s="6">
        <v>1</v>
      </c>
      <c r="BB42" s="6"/>
      <c r="BC42" s="6">
        <v>1</v>
      </c>
      <c r="BD42" s="6">
        <v>1</v>
      </c>
      <c r="BE42" s="6">
        <v>1</v>
      </c>
      <c r="BF42" s="6"/>
      <c r="BG42" s="6">
        <v>1</v>
      </c>
      <c r="BH42" s="46"/>
      <c r="BI42" s="8">
        <f t="shared" si="1"/>
        <v>37</v>
      </c>
      <c r="BJ42" s="8">
        <f t="shared" si="2"/>
        <v>29</v>
      </c>
      <c r="BK42" s="8">
        <f t="shared" si="3"/>
        <v>8</v>
      </c>
      <c r="BL42" s="20">
        <f t="shared" si="11"/>
        <v>2.0555555555555554</v>
      </c>
    </row>
    <row r="43" spans="1:64" s="4" customFormat="1" ht="22.5">
      <c r="A43" s="15"/>
      <c r="B43" s="14" t="s">
        <v>93</v>
      </c>
      <c r="C43" s="6"/>
      <c r="D43" s="6"/>
      <c r="E43" s="6"/>
      <c r="F43" s="6"/>
      <c r="G43" s="6"/>
      <c r="H43" s="6"/>
      <c r="I43" s="6"/>
      <c r="J43" s="6"/>
      <c r="K43" s="6">
        <v>1</v>
      </c>
      <c r="L43" s="6"/>
      <c r="M43" s="6">
        <v>1</v>
      </c>
      <c r="N43" s="6"/>
      <c r="O43" s="6">
        <v>1</v>
      </c>
      <c r="P43" s="6"/>
      <c r="Q43" s="6">
        <v>2</v>
      </c>
      <c r="R43" s="6"/>
      <c r="S43" s="6">
        <v>2</v>
      </c>
      <c r="T43" s="6"/>
      <c r="U43" s="6">
        <v>2</v>
      </c>
      <c r="V43" s="6"/>
      <c r="W43" s="6">
        <v>2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46"/>
      <c r="BI43" s="8">
        <f t="shared" si="1"/>
        <v>11</v>
      </c>
      <c r="BJ43" s="8">
        <f t="shared" si="2"/>
        <v>11</v>
      </c>
      <c r="BK43" s="8">
        <f t="shared" si="3"/>
        <v>0</v>
      </c>
      <c r="BL43" s="20">
        <f t="shared" si="11"/>
        <v>0.6111111111111112</v>
      </c>
    </row>
    <row r="44" spans="1:64" s="4" customFormat="1" ht="15">
      <c r="A44" s="15"/>
      <c r="B44" s="14" t="s">
        <v>97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>
        <v>1</v>
      </c>
      <c r="Z44" s="6"/>
      <c r="AA44" s="6">
        <v>1</v>
      </c>
      <c r="AB44" s="6"/>
      <c r="AC44" s="6">
        <v>1</v>
      </c>
      <c r="AD44" s="6"/>
      <c r="AE44" s="6">
        <v>2</v>
      </c>
      <c r="AF44" s="6"/>
      <c r="AG44" s="6">
        <v>2</v>
      </c>
      <c r="AH44" s="6"/>
      <c r="AI44" s="6">
        <v>2</v>
      </c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>
        <v>1</v>
      </c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46"/>
      <c r="BI44" s="8">
        <f t="shared" si="1"/>
        <v>10</v>
      </c>
      <c r="BJ44" s="8">
        <f t="shared" si="2"/>
        <v>9</v>
      </c>
      <c r="BK44" s="8">
        <f t="shared" si="3"/>
        <v>1</v>
      </c>
      <c r="BL44" s="20">
        <f t="shared" si="11"/>
        <v>0.5555555555555556</v>
      </c>
    </row>
    <row r="45" spans="1:64" s="4" customFormat="1" ht="15">
      <c r="A45" s="15"/>
      <c r="B45" s="14" t="s">
        <v>99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>
        <v>1</v>
      </c>
      <c r="AL45" s="6"/>
      <c r="AM45" s="6">
        <v>1</v>
      </c>
      <c r="AN45" s="6"/>
      <c r="AO45" s="6">
        <v>1</v>
      </c>
      <c r="AP45" s="6"/>
      <c r="AQ45" s="6">
        <v>1</v>
      </c>
      <c r="AR45" s="6"/>
      <c r="AS45" s="6">
        <v>2</v>
      </c>
      <c r="AT45" s="6"/>
      <c r="AU45" s="6">
        <v>2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46"/>
      <c r="BI45" s="8">
        <f t="shared" si="1"/>
        <v>8</v>
      </c>
      <c r="BJ45" s="8">
        <f t="shared" si="2"/>
        <v>8</v>
      </c>
      <c r="BK45" s="8">
        <f t="shared" si="3"/>
        <v>0</v>
      </c>
      <c r="BL45" s="20">
        <f t="shared" si="11"/>
        <v>0.4444444444444444</v>
      </c>
    </row>
    <row r="46" spans="1:64" s="4" customFormat="1" ht="15">
      <c r="A46" s="15"/>
      <c r="B46" s="14" t="s">
        <v>100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>
        <v>1</v>
      </c>
      <c r="AR46" s="6"/>
      <c r="AS46" s="6">
        <v>2</v>
      </c>
      <c r="AT46" s="6"/>
      <c r="AU46" s="6">
        <v>2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46"/>
      <c r="BI46" s="8">
        <f t="shared" si="1"/>
        <v>5</v>
      </c>
      <c r="BJ46" s="8">
        <f t="shared" si="2"/>
        <v>5</v>
      </c>
      <c r="BK46" s="8">
        <f t="shared" si="3"/>
        <v>0</v>
      </c>
      <c r="BL46" s="20">
        <f t="shared" si="11"/>
        <v>0.2777777777777778</v>
      </c>
    </row>
    <row r="47" spans="1:64" s="4" customFormat="1" ht="15">
      <c r="A47" s="15"/>
      <c r="B47" s="14" t="s">
        <v>105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>
        <v>1</v>
      </c>
      <c r="BF47" s="6"/>
      <c r="BG47" s="6">
        <v>1</v>
      </c>
      <c r="BH47" s="46"/>
      <c r="BI47" s="8">
        <f t="shared" si="1"/>
        <v>2</v>
      </c>
      <c r="BJ47" s="8">
        <f t="shared" si="2"/>
        <v>2</v>
      </c>
      <c r="BK47" s="8">
        <f t="shared" si="3"/>
        <v>0</v>
      </c>
      <c r="BL47" s="20">
        <f t="shared" si="11"/>
        <v>0.1111111111111111</v>
      </c>
    </row>
    <row r="48" spans="1:64" s="4" customFormat="1" ht="15">
      <c r="A48" s="15"/>
      <c r="B48" s="14" t="s">
        <v>103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>
        <v>1</v>
      </c>
      <c r="AM48" s="6"/>
      <c r="AN48" s="6"/>
      <c r="AO48" s="6"/>
      <c r="AP48" s="6">
        <v>1</v>
      </c>
      <c r="AQ48" s="6"/>
      <c r="AR48" s="6">
        <v>2</v>
      </c>
      <c r="AS48" s="6"/>
      <c r="AT48" s="6">
        <v>1</v>
      </c>
      <c r="AU48" s="6"/>
      <c r="AV48" s="6"/>
      <c r="AW48" s="6">
        <v>1</v>
      </c>
      <c r="AX48" s="6"/>
      <c r="AY48" s="6">
        <v>1</v>
      </c>
      <c r="AZ48" s="6"/>
      <c r="BA48" s="6">
        <v>1</v>
      </c>
      <c r="BB48" s="6"/>
      <c r="BC48" s="6">
        <v>2</v>
      </c>
      <c r="BD48" s="6"/>
      <c r="BE48" s="6">
        <v>3</v>
      </c>
      <c r="BF48" s="6">
        <v>2</v>
      </c>
      <c r="BG48" s="6">
        <v>3</v>
      </c>
      <c r="BH48" s="46"/>
      <c r="BI48" s="8">
        <f t="shared" si="1"/>
        <v>18</v>
      </c>
      <c r="BJ48" s="8">
        <f t="shared" si="2"/>
        <v>11</v>
      </c>
      <c r="BK48" s="8">
        <f t="shared" si="3"/>
        <v>7</v>
      </c>
      <c r="BL48" s="20">
        <f t="shared" si="11"/>
        <v>1</v>
      </c>
    </row>
    <row r="49" spans="1:64" s="4" customFormat="1" ht="21" customHeight="1">
      <c r="A49" s="7">
        <v>6</v>
      </c>
      <c r="B49" s="12" t="s">
        <v>24</v>
      </c>
      <c r="C49" s="8">
        <f aca="true" t="shared" si="12" ref="C49:BH49">SUM(C50:C52)</f>
        <v>2</v>
      </c>
      <c r="D49" s="8">
        <f t="shared" si="12"/>
        <v>0</v>
      </c>
      <c r="E49" s="8">
        <f t="shared" si="12"/>
        <v>2</v>
      </c>
      <c r="F49" s="8">
        <f t="shared" si="12"/>
        <v>0</v>
      </c>
      <c r="G49" s="8">
        <f>SUM(G50:G52)</f>
        <v>2</v>
      </c>
      <c r="H49" s="8">
        <f>SUM(H50:H52)</f>
        <v>0</v>
      </c>
      <c r="I49" s="8">
        <f t="shared" si="12"/>
        <v>1</v>
      </c>
      <c r="J49" s="8">
        <f t="shared" si="12"/>
        <v>0</v>
      </c>
      <c r="K49" s="8">
        <f t="shared" si="12"/>
        <v>1</v>
      </c>
      <c r="L49" s="8">
        <f t="shared" si="12"/>
        <v>0</v>
      </c>
      <c r="M49" s="8">
        <f t="shared" si="12"/>
        <v>1</v>
      </c>
      <c r="N49" s="8">
        <f t="shared" si="12"/>
        <v>0</v>
      </c>
      <c r="O49" s="8">
        <f t="shared" si="12"/>
        <v>1</v>
      </c>
      <c r="P49" s="8">
        <f t="shared" si="12"/>
        <v>0</v>
      </c>
      <c r="Q49" s="8">
        <f t="shared" si="12"/>
        <v>2</v>
      </c>
      <c r="R49" s="8">
        <f t="shared" si="12"/>
        <v>0</v>
      </c>
      <c r="S49" s="8">
        <f t="shared" si="12"/>
        <v>2</v>
      </c>
      <c r="T49" s="8">
        <f t="shared" si="12"/>
        <v>0</v>
      </c>
      <c r="U49" s="8">
        <f t="shared" si="12"/>
        <v>2</v>
      </c>
      <c r="V49" s="8">
        <f t="shared" si="12"/>
        <v>0</v>
      </c>
      <c r="W49" s="8">
        <f t="shared" si="12"/>
        <v>2</v>
      </c>
      <c r="X49" s="8">
        <f t="shared" si="12"/>
        <v>0</v>
      </c>
      <c r="Y49" s="8">
        <f t="shared" si="12"/>
        <v>1</v>
      </c>
      <c r="Z49" s="8">
        <f t="shared" si="12"/>
        <v>0</v>
      </c>
      <c r="AA49" s="8">
        <f t="shared" si="12"/>
        <v>1</v>
      </c>
      <c r="AB49" s="8">
        <f t="shared" si="12"/>
        <v>0</v>
      </c>
      <c r="AC49" s="8">
        <f t="shared" si="12"/>
        <v>1</v>
      </c>
      <c r="AD49" s="8">
        <f t="shared" si="12"/>
        <v>0</v>
      </c>
      <c r="AE49" s="8">
        <f t="shared" si="12"/>
        <v>1</v>
      </c>
      <c r="AF49" s="8">
        <f t="shared" si="12"/>
        <v>0</v>
      </c>
      <c r="AG49" s="8">
        <f t="shared" si="12"/>
        <v>1</v>
      </c>
      <c r="AH49" s="8">
        <f t="shared" si="12"/>
        <v>0</v>
      </c>
      <c r="AI49" s="8">
        <f t="shared" si="12"/>
        <v>1</v>
      </c>
      <c r="AJ49" s="8">
        <f t="shared" si="12"/>
        <v>0</v>
      </c>
      <c r="AK49" s="8">
        <f t="shared" si="12"/>
        <v>0</v>
      </c>
      <c r="AL49" s="8">
        <f t="shared" si="12"/>
        <v>0</v>
      </c>
      <c r="AM49" s="8">
        <f t="shared" si="12"/>
        <v>0</v>
      </c>
      <c r="AN49" s="8">
        <f t="shared" si="12"/>
        <v>0</v>
      </c>
      <c r="AO49" s="8">
        <f t="shared" si="12"/>
        <v>0</v>
      </c>
      <c r="AP49" s="8">
        <f t="shared" si="12"/>
        <v>0</v>
      </c>
      <c r="AQ49" s="8">
        <f t="shared" si="12"/>
        <v>1</v>
      </c>
      <c r="AR49" s="8">
        <f t="shared" si="12"/>
        <v>0</v>
      </c>
      <c r="AS49" s="8">
        <f t="shared" si="12"/>
        <v>1</v>
      </c>
      <c r="AT49" s="8">
        <f t="shared" si="12"/>
        <v>0</v>
      </c>
      <c r="AU49" s="8">
        <f t="shared" si="12"/>
        <v>1</v>
      </c>
      <c r="AV49" s="8">
        <f t="shared" si="12"/>
        <v>0</v>
      </c>
      <c r="AW49" s="8">
        <f t="shared" si="12"/>
        <v>0</v>
      </c>
      <c r="AX49" s="8">
        <f t="shared" si="12"/>
        <v>0</v>
      </c>
      <c r="AY49" s="8">
        <f t="shared" si="12"/>
        <v>0</v>
      </c>
      <c r="AZ49" s="8">
        <f t="shared" si="12"/>
        <v>0</v>
      </c>
      <c r="BA49" s="8">
        <f t="shared" si="12"/>
        <v>0</v>
      </c>
      <c r="BB49" s="8">
        <f t="shared" si="12"/>
        <v>0</v>
      </c>
      <c r="BC49" s="8">
        <f t="shared" si="12"/>
        <v>1</v>
      </c>
      <c r="BD49" s="8">
        <f t="shared" si="12"/>
        <v>0</v>
      </c>
      <c r="BE49" s="8">
        <f t="shared" si="12"/>
        <v>1</v>
      </c>
      <c r="BF49" s="8">
        <f t="shared" si="12"/>
        <v>0</v>
      </c>
      <c r="BG49" s="8">
        <f t="shared" si="12"/>
        <v>1</v>
      </c>
      <c r="BH49" s="45">
        <f t="shared" si="12"/>
        <v>0</v>
      </c>
      <c r="BI49" s="8">
        <f t="shared" si="1"/>
        <v>30</v>
      </c>
      <c r="BJ49" s="8">
        <f t="shared" si="2"/>
        <v>30</v>
      </c>
      <c r="BK49" s="8">
        <f t="shared" si="3"/>
        <v>0</v>
      </c>
      <c r="BL49" s="19">
        <f>SUM(BL50:BL52)</f>
        <v>1.6666666666666665</v>
      </c>
    </row>
    <row r="50" spans="1:64" s="4" customFormat="1" ht="15">
      <c r="A50" s="15"/>
      <c r="B50" s="14" t="s">
        <v>25</v>
      </c>
      <c r="C50" s="6">
        <v>1</v>
      </c>
      <c r="D50" s="6"/>
      <c r="E50" s="6">
        <v>1</v>
      </c>
      <c r="F50" s="6"/>
      <c r="G50" s="6">
        <v>1</v>
      </c>
      <c r="H50" s="6"/>
      <c r="I50" s="6">
        <v>0.5</v>
      </c>
      <c r="J50" s="6"/>
      <c r="K50" s="6">
        <v>0.5</v>
      </c>
      <c r="L50" s="6"/>
      <c r="M50" s="6">
        <v>0.5</v>
      </c>
      <c r="N50" s="6"/>
      <c r="O50" s="6">
        <v>0.5</v>
      </c>
      <c r="P50" s="6"/>
      <c r="Q50" s="6">
        <v>1</v>
      </c>
      <c r="R50" s="6"/>
      <c r="S50" s="6">
        <v>1</v>
      </c>
      <c r="T50" s="6"/>
      <c r="U50" s="6">
        <v>1</v>
      </c>
      <c r="V50" s="6"/>
      <c r="W50" s="6">
        <v>1</v>
      </c>
      <c r="X50" s="6"/>
      <c r="Y50" s="6">
        <v>0.5</v>
      </c>
      <c r="Z50" s="6"/>
      <c r="AA50" s="6">
        <v>0.5</v>
      </c>
      <c r="AB50" s="6"/>
      <c r="AC50" s="6">
        <v>0.5</v>
      </c>
      <c r="AD50" s="6"/>
      <c r="AE50" s="6">
        <v>0.5</v>
      </c>
      <c r="AF50" s="6"/>
      <c r="AG50" s="6">
        <v>0.5</v>
      </c>
      <c r="AH50" s="6"/>
      <c r="AI50" s="6">
        <v>0.5</v>
      </c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44"/>
      <c r="BI50" s="8">
        <f t="shared" si="1"/>
        <v>12</v>
      </c>
      <c r="BJ50" s="8">
        <f t="shared" si="2"/>
        <v>12</v>
      </c>
      <c r="BK50" s="8">
        <f t="shared" si="3"/>
        <v>0</v>
      </c>
      <c r="BL50" s="20">
        <f aca="true" t="shared" si="13" ref="BL50:BL60">BI50/18</f>
        <v>0.6666666666666666</v>
      </c>
    </row>
    <row r="51" spans="1:64" s="4" customFormat="1" ht="15">
      <c r="A51" s="15"/>
      <c r="B51" s="14" t="s">
        <v>104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>
        <v>1</v>
      </c>
      <c r="AR51" s="6"/>
      <c r="AS51" s="6">
        <v>1</v>
      </c>
      <c r="AT51" s="6"/>
      <c r="AU51" s="6">
        <v>1</v>
      </c>
      <c r="AV51" s="6"/>
      <c r="AW51" s="6"/>
      <c r="AX51" s="6"/>
      <c r="AY51" s="6"/>
      <c r="AZ51" s="6"/>
      <c r="BA51" s="6"/>
      <c r="BB51" s="6"/>
      <c r="BC51" s="6">
        <v>1</v>
      </c>
      <c r="BD51" s="6"/>
      <c r="BE51" s="6">
        <v>1</v>
      </c>
      <c r="BF51" s="6"/>
      <c r="BG51" s="6">
        <v>1</v>
      </c>
      <c r="BH51" s="44"/>
      <c r="BI51" s="8">
        <f t="shared" si="1"/>
        <v>6</v>
      </c>
      <c r="BJ51" s="8">
        <f t="shared" si="2"/>
        <v>6</v>
      </c>
      <c r="BK51" s="8">
        <f t="shared" si="3"/>
        <v>0</v>
      </c>
      <c r="BL51" s="20">
        <f t="shared" si="13"/>
        <v>0.3333333333333333</v>
      </c>
    </row>
    <row r="52" spans="1:64" s="4" customFormat="1" ht="15">
      <c r="A52" s="15"/>
      <c r="B52" s="14" t="s">
        <v>26</v>
      </c>
      <c r="C52" s="6">
        <v>1</v>
      </c>
      <c r="D52" s="6"/>
      <c r="E52" s="6">
        <v>1</v>
      </c>
      <c r="F52" s="6"/>
      <c r="G52" s="6">
        <v>1</v>
      </c>
      <c r="H52" s="6"/>
      <c r="I52" s="6">
        <v>0.5</v>
      </c>
      <c r="J52" s="6"/>
      <c r="K52" s="6">
        <v>0.5</v>
      </c>
      <c r="L52" s="6"/>
      <c r="M52" s="6">
        <v>0.5</v>
      </c>
      <c r="N52" s="6"/>
      <c r="O52" s="6">
        <v>0.5</v>
      </c>
      <c r="P52" s="6"/>
      <c r="Q52" s="6">
        <v>1</v>
      </c>
      <c r="R52" s="6"/>
      <c r="S52" s="6">
        <v>1</v>
      </c>
      <c r="T52" s="6"/>
      <c r="U52" s="6">
        <v>1</v>
      </c>
      <c r="V52" s="6"/>
      <c r="W52" s="6">
        <v>1</v>
      </c>
      <c r="X52" s="6"/>
      <c r="Y52" s="6">
        <v>0.5</v>
      </c>
      <c r="Z52" s="6"/>
      <c r="AA52" s="6">
        <v>0.5</v>
      </c>
      <c r="AB52" s="6"/>
      <c r="AC52" s="6">
        <v>0.5</v>
      </c>
      <c r="AD52" s="6"/>
      <c r="AE52" s="6">
        <v>0.5</v>
      </c>
      <c r="AF52" s="6"/>
      <c r="AG52" s="6">
        <v>0.5</v>
      </c>
      <c r="AH52" s="6"/>
      <c r="AI52" s="6">
        <v>0.5</v>
      </c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44"/>
      <c r="BI52" s="8">
        <f t="shared" si="1"/>
        <v>12</v>
      </c>
      <c r="BJ52" s="8">
        <f t="shared" si="2"/>
        <v>12</v>
      </c>
      <c r="BK52" s="8">
        <f t="shared" si="3"/>
        <v>0</v>
      </c>
      <c r="BL52" s="20">
        <f t="shared" si="13"/>
        <v>0.6666666666666666</v>
      </c>
    </row>
    <row r="53" spans="1:64" s="4" customFormat="1" ht="21">
      <c r="A53" s="7">
        <v>7</v>
      </c>
      <c r="B53" s="12" t="s">
        <v>27</v>
      </c>
      <c r="C53" s="8">
        <f>C54</f>
        <v>2</v>
      </c>
      <c r="D53" s="8">
        <f aca="true" t="shared" si="14" ref="D53:BH53">D54</f>
        <v>0</v>
      </c>
      <c r="E53" s="8">
        <f t="shared" si="14"/>
        <v>2</v>
      </c>
      <c r="F53" s="8">
        <f t="shared" si="14"/>
        <v>0</v>
      </c>
      <c r="G53" s="8">
        <f t="shared" si="14"/>
        <v>2</v>
      </c>
      <c r="H53" s="8">
        <f t="shared" si="14"/>
        <v>0</v>
      </c>
      <c r="I53" s="8">
        <f t="shared" si="14"/>
        <v>1</v>
      </c>
      <c r="J53" s="8">
        <f t="shared" si="14"/>
        <v>0</v>
      </c>
      <c r="K53" s="8">
        <f t="shared" si="14"/>
        <v>1</v>
      </c>
      <c r="L53" s="8">
        <f t="shared" si="14"/>
        <v>0</v>
      </c>
      <c r="M53" s="8">
        <f t="shared" si="14"/>
        <v>1</v>
      </c>
      <c r="N53" s="8">
        <f t="shared" si="14"/>
        <v>0</v>
      </c>
      <c r="O53" s="8">
        <f t="shared" si="14"/>
        <v>1</v>
      </c>
      <c r="P53" s="8">
        <f t="shared" si="14"/>
        <v>0</v>
      </c>
      <c r="Q53" s="8">
        <f t="shared" si="14"/>
        <v>1</v>
      </c>
      <c r="R53" s="8">
        <f t="shared" si="14"/>
        <v>0</v>
      </c>
      <c r="S53" s="8">
        <f t="shared" si="14"/>
        <v>1</v>
      </c>
      <c r="T53" s="8">
        <f t="shared" si="14"/>
        <v>0</v>
      </c>
      <c r="U53" s="8">
        <f t="shared" si="14"/>
        <v>1</v>
      </c>
      <c r="V53" s="8">
        <f t="shared" si="14"/>
        <v>0</v>
      </c>
      <c r="W53" s="8">
        <f t="shared" si="14"/>
        <v>1</v>
      </c>
      <c r="X53" s="8">
        <f t="shared" si="14"/>
        <v>0</v>
      </c>
      <c r="Y53" s="8">
        <f t="shared" si="14"/>
        <v>2</v>
      </c>
      <c r="Z53" s="8">
        <f t="shared" si="14"/>
        <v>0</v>
      </c>
      <c r="AA53" s="8">
        <f t="shared" si="14"/>
        <v>2</v>
      </c>
      <c r="AB53" s="8">
        <f t="shared" si="14"/>
        <v>0</v>
      </c>
      <c r="AC53" s="8">
        <f t="shared" si="14"/>
        <v>2</v>
      </c>
      <c r="AD53" s="8">
        <f t="shared" si="14"/>
        <v>0</v>
      </c>
      <c r="AE53" s="8">
        <f t="shared" si="14"/>
        <v>1</v>
      </c>
      <c r="AF53" s="8">
        <f t="shared" si="14"/>
        <v>0</v>
      </c>
      <c r="AG53" s="8">
        <f t="shared" si="14"/>
        <v>1</v>
      </c>
      <c r="AH53" s="8">
        <f t="shared" si="14"/>
        <v>0</v>
      </c>
      <c r="AI53" s="8">
        <f t="shared" si="14"/>
        <v>1</v>
      </c>
      <c r="AJ53" s="8">
        <f t="shared" si="14"/>
        <v>0</v>
      </c>
      <c r="AK53" s="8">
        <f t="shared" si="14"/>
        <v>1</v>
      </c>
      <c r="AL53" s="8">
        <f t="shared" si="14"/>
        <v>0</v>
      </c>
      <c r="AM53" s="8">
        <f t="shared" si="14"/>
        <v>1</v>
      </c>
      <c r="AN53" s="8">
        <f t="shared" si="14"/>
        <v>2</v>
      </c>
      <c r="AO53" s="8">
        <f t="shared" si="14"/>
        <v>1</v>
      </c>
      <c r="AP53" s="8">
        <f t="shared" si="14"/>
        <v>2</v>
      </c>
      <c r="AQ53" s="8">
        <f t="shared" si="14"/>
        <v>1</v>
      </c>
      <c r="AR53" s="8">
        <f t="shared" si="14"/>
        <v>1</v>
      </c>
      <c r="AS53" s="8">
        <f t="shared" si="14"/>
        <v>1</v>
      </c>
      <c r="AT53" s="8">
        <f t="shared" si="14"/>
        <v>3</v>
      </c>
      <c r="AU53" s="8">
        <f t="shared" si="14"/>
        <v>1</v>
      </c>
      <c r="AV53" s="8">
        <f t="shared" si="14"/>
        <v>1</v>
      </c>
      <c r="AW53" s="8">
        <f t="shared" si="14"/>
        <v>1</v>
      </c>
      <c r="AX53" s="8">
        <f t="shared" si="14"/>
        <v>0</v>
      </c>
      <c r="AY53" s="8">
        <f t="shared" si="14"/>
        <v>1</v>
      </c>
      <c r="AZ53" s="8">
        <f t="shared" si="14"/>
        <v>0</v>
      </c>
      <c r="BA53" s="8">
        <f t="shared" si="14"/>
        <v>1</v>
      </c>
      <c r="BB53" s="8">
        <f t="shared" si="14"/>
        <v>2</v>
      </c>
      <c r="BC53" s="8">
        <f t="shared" si="14"/>
        <v>1</v>
      </c>
      <c r="BD53" s="8">
        <f t="shared" si="14"/>
        <v>1</v>
      </c>
      <c r="BE53" s="8">
        <f t="shared" si="14"/>
        <v>1</v>
      </c>
      <c r="BF53" s="8">
        <f t="shared" si="14"/>
        <v>1</v>
      </c>
      <c r="BG53" s="8">
        <f t="shared" si="14"/>
        <v>1</v>
      </c>
      <c r="BH53" s="45">
        <f t="shared" si="14"/>
        <v>0</v>
      </c>
      <c r="BI53" s="8">
        <f t="shared" si="1"/>
        <v>48</v>
      </c>
      <c r="BJ53" s="8">
        <f t="shared" si="2"/>
        <v>35</v>
      </c>
      <c r="BK53" s="8">
        <f t="shared" si="3"/>
        <v>13</v>
      </c>
      <c r="BL53" s="19">
        <f>SUM(BL54)</f>
        <v>2.6666666666666665</v>
      </c>
    </row>
    <row r="54" spans="1:64" s="4" customFormat="1" ht="25.5" customHeight="1">
      <c r="A54" s="13"/>
      <c r="B54" s="14" t="s">
        <v>28</v>
      </c>
      <c r="C54" s="6">
        <v>2</v>
      </c>
      <c r="D54" s="6"/>
      <c r="E54" s="6">
        <v>2</v>
      </c>
      <c r="F54" s="6"/>
      <c r="G54" s="6">
        <v>2</v>
      </c>
      <c r="H54" s="6"/>
      <c r="I54" s="6">
        <v>1</v>
      </c>
      <c r="J54" s="6"/>
      <c r="K54" s="6">
        <v>1</v>
      </c>
      <c r="L54" s="6"/>
      <c r="M54" s="6">
        <v>1</v>
      </c>
      <c r="N54" s="6"/>
      <c r="O54" s="6">
        <v>1</v>
      </c>
      <c r="P54" s="6"/>
      <c r="Q54" s="6">
        <v>1</v>
      </c>
      <c r="R54" s="6"/>
      <c r="S54" s="6">
        <v>1</v>
      </c>
      <c r="T54" s="6"/>
      <c r="U54" s="6">
        <v>1</v>
      </c>
      <c r="V54" s="6"/>
      <c r="W54" s="6">
        <v>1</v>
      </c>
      <c r="X54" s="6"/>
      <c r="Y54" s="6">
        <v>2</v>
      </c>
      <c r="Z54" s="6"/>
      <c r="AA54" s="6">
        <v>2</v>
      </c>
      <c r="AB54" s="6"/>
      <c r="AC54" s="6">
        <v>2</v>
      </c>
      <c r="AD54" s="6"/>
      <c r="AE54" s="6">
        <v>1</v>
      </c>
      <c r="AF54" s="6"/>
      <c r="AG54" s="6">
        <v>1</v>
      </c>
      <c r="AH54" s="6"/>
      <c r="AI54" s="6">
        <v>1</v>
      </c>
      <c r="AJ54" s="6"/>
      <c r="AK54" s="6">
        <v>1</v>
      </c>
      <c r="AL54" s="6"/>
      <c r="AM54" s="6">
        <v>1</v>
      </c>
      <c r="AN54" s="6">
        <v>2</v>
      </c>
      <c r="AO54" s="6">
        <v>1</v>
      </c>
      <c r="AP54" s="6">
        <v>2</v>
      </c>
      <c r="AQ54" s="6">
        <v>1</v>
      </c>
      <c r="AR54" s="6">
        <v>1</v>
      </c>
      <c r="AS54" s="6">
        <v>1</v>
      </c>
      <c r="AT54" s="6">
        <v>3</v>
      </c>
      <c r="AU54" s="6">
        <v>1</v>
      </c>
      <c r="AV54" s="6">
        <v>1</v>
      </c>
      <c r="AW54" s="6">
        <v>1</v>
      </c>
      <c r="AX54" s="6"/>
      <c r="AY54" s="6">
        <v>1</v>
      </c>
      <c r="AZ54" s="6"/>
      <c r="BA54" s="6">
        <v>1</v>
      </c>
      <c r="BB54" s="6">
        <v>2</v>
      </c>
      <c r="BC54" s="6">
        <v>1</v>
      </c>
      <c r="BD54" s="6">
        <v>1</v>
      </c>
      <c r="BE54" s="6">
        <v>1</v>
      </c>
      <c r="BF54" s="6">
        <v>1</v>
      </c>
      <c r="BG54" s="6">
        <v>1</v>
      </c>
      <c r="BH54" s="44"/>
      <c r="BI54" s="8">
        <f t="shared" si="1"/>
        <v>48</v>
      </c>
      <c r="BJ54" s="8">
        <f t="shared" si="2"/>
        <v>35</v>
      </c>
      <c r="BK54" s="8">
        <f t="shared" si="3"/>
        <v>13</v>
      </c>
      <c r="BL54" s="20">
        <f t="shared" si="13"/>
        <v>2.6666666666666665</v>
      </c>
    </row>
    <row r="55" spans="1:64" s="4" customFormat="1" ht="15">
      <c r="A55" s="7">
        <v>8</v>
      </c>
      <c r="B55" s="12" t="s">
        <v>29</v>
      </c>
      <c r="C55" s="8">
        <f aca="true" t="shared" si="15" ref="C55:J55">SUM(C56:C57)</f>
        <v>2</v>
      </c>
      <c r="D55" s="8">
        <f t="shared" si="15"/>
        <v>0</v>
      </c>
      <c r="E55" s="8">
        <f t="shared" si="15"/>
        <v>2</v>
      </c>
      <c r="F55" s="8">
        <f t="shared" si="15"/>
        <v>0</v>
      </c>
      <c r="G55" s="8">
        <f t="shared" si="15"/>
        <v>1</v>
      </c>
      <c r="H55" s="8">
        <f t="shared" si="15"/>
        <v>1</v>
      </c>
      <c r="I55" s="8">
        <f t="shared" si="15"/>
        <v>1</v>
      </c>
      <c r="J55" s="8">
        <f t="shared" si="15"/>
        <v>0</v>
      </c>
      <c r="K55" s="8">
        <f>SUM(K56:K59)</f>
        <v>3</v>
      </c>
      <c r="L55" s="8">
        <f aca="true" t="shared" si="16" ref="L55:X55">SUM(L56:L59)</f>
        <v>0</v>
      </c>
      <c r="M55" s="8">
        <f t="shared" si="16"/>
        <v>3</v>
      </c>
      <c r="N55" s="8">
        <f t="shared" si="16"/>
        <v>1</v>
      </c>
      <c r="O55" s="8">
        <f t="shared" si="16"/>
        <v>3</v>
      </c>
      <c r="P55" s="8">
        <f t="shared" si="16"/>
        <v>0</v>
      </c>
      <c r="Q55" s="8">
        <f t="shared" si="16"/>
        <v>2</v>
      </c>
      <c r="R55" s="8">
        <f t="shared" si="16"/>
        <v>0</v>
      </c>
      <c r="S55" s="8">
        <f t="shared" si="16"/>
        <v>2</v>
      </c>
      <c r="T55" s="8">
        <f t="shared" si="16"/>
        <v>0</v>
      </c>
      <c r="U55" s="8">
        <f t="shared" si="16"/>
        <v>2</v>
      </c>
      <c r="V55" s="8">
        <f t="shared" si="16"/>
        <v>0</v>
      </c>
      <c r="W55" s="8">
        <f t="shared" si="16"/>
        <v>2</v>
      </c>
      <c r="X55" s="8">
        <f t="shared" si="16"/>
        <v>0</v>
      </c>
      <c r="Y55" s="8">
        <f>SUM(Y56:Y60)</f>
        <v>3</v>
      </c>
      <c r="Z55" s="8">
        <f aca="true" t="shared" si="17" ref="Z55:BH55">SUM(Z56:Z60)</f>
        <v>0</v>
      </c>
      <c r="AA55" s="8">
        <f t="shared" si="17"/>
        <v>3</v>
      </c>
      <c r="AB55" s="8">
        <f t="shared" si="17"/>
        <v>0</v>
      </c>
      <c r="AC55" s="8">
        <f t="shared" si="17"/>
        <v>3</v>
      </c>
      <c r="AD55" s="8">
        <f t="shared" si="17"/>
        <v>0</v>
      </c>
      <c r="AE55" s="8">
        <f t="shared" si="17"/>
        <v>2</v>
      </c>
      <c r="AF55" s="8">
        <f t="shared" si="17"/>
        <v>0</v>
      </c>
      <c r="AG55" s="8">
        <f t="shared" si="17"/>
        <v>2</v>
      </c>
      <c r="AH55" s="8">
        <f t="shared" si="17"/>
        <v>0</v>
      </c>
      <c r="AI55" s="8">
        <f t="shared" si="17"/>
        <v>2</v>
      </c>
      <c r="AJ55" s="8">
        <f t="shared" si="17"/>
        <v>0</v>
      </c>
      <c r="AK55" s="8">
        <f t="shared" si="17"/>
        <v>4</v>
      </c>
      <c r="AL55" s="8">
        <f t="shared" si="17"/>
        <v>0</v>
      </c>
      <c r="AM55" s="8">
        <f t="shared" si="17"/>
        <v>4</v>
      </c>
      <c r="AN55" s="8">
        <f t="shared" si="17"/>
        <v>0</v>
      </c>
      <c r="AO55" s="8">
        <f t="shared" si="17"/>
        <v>2</v>
      </c>
      <c r="AP55" s="8">
        <f t="shared" si="17"/>
        <v>0</v>
      </c>
      <c r="AQ55" s="8">
        <f t="shared" si="17"/>
        <v>1</v>
      </c>
      <c r="AR55" s="8">
        <f t="shared" si="17"/>
        <v>0</v>
      </c>
      <c r="AS55" s="8">
        <f t="shared" si="17"/>
        <v>2</v>
      </c>
      <c r="AT55" s="8">
        <f t="shared" si="17"/>
        <v>0</v>
      </c>
      <c r="AU55" s="8">
        <f t="shared" si="17"/>
        <v>2</v>
      </c>
      <c r="AV55" s="8">
        <f t="shared" si="17"/>
        <v>0</v>
      </c>
      <c r="AW55" s="8">
        <f t="shared" si="17"/>
        <v>4</v>
      </c>
      <c r="AX55" s="8">
        <f t="shared" si="17"/>
        <v>0</v>
      </c>
      <c r="AY55" s="8">
        <f t="shared" si="17"/>
        <v>4</v>
      </c>
      <c r="AZ55" s="8">
        <f t="shared" si="17"/>
        <v>0</v>
      </c>
      <c r="BA55" s="8">
        <f t="shared" si="17"/>
        <v>1</v>
      </c>
      <c r="BB55" s="8">
        <f t="shared" si="17"/>
        <v>0</v>
      </c>
      <c r="BC55" s="8">
        <f t="shared" si="17"/>
        <v>1</v>
      </c>
      <c r="BD55" s="8">
        <f t="shared" si="17"/>
        <v>0</v>
      </c>
      <c r="BE55" s="8">
        <f t="shared" si="17"/>
        <v>1</v>
      </c>
      <c r="BF55" s="8">
        <f t="shared" si="17"/>
        <v>0</v>
      </c>
      <c r="BG55" s="8">
        <f t="shared" si="17"/>
        <v>1</v>
      </c>
      <c r="BH55" s="45">
        <f t="shared" si="17"/>
        <v>1</v>
      </c>
      <c r="BI55" s="8">
        <f t="shared" si="1"/>
        <v>68</v>
      </c>
      <c r="BJ55" s="8">
        <f t="shared" si="2"/>
        <v>65</v>
      </c>
      <c r="BK55" s="8">
        <f t="shared" si="3"/>
        <v>3</v>
      </c>
      <c r="BL55" s="19">
        <f>SUM(BL56:BL60)</f>
        <v>3.7777777777777777</v>
      </c>
    </row>
    <row r="56" spans="1:64" s="4" customFormat="1" ht="15">
      <c r="A56" s="15"/>
      <c r="B56" s="14" t="s">
        <v>30</v>
      </c>
      <c r="C56" s="6">
        <v>1</v>
      </c>
      <c r="D56" s="6"/>
      <c r="E56" s="6">
        <v>1</v>
      </c>
      <c r="F56" s="6"/>
      <c r="G56" s="6">
        <v>1</v>
      </c>
      <c r="H56" s="6"/>
      <c r="I56" s="6">
        <v>1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46"/>
      <c r="BI56" s="8">
        <f t="shared" si="1"/>
        <v>4</v>
      </c>
      <c r="BJ56" s="8">
        <f t="shared" si="2"/>
        <v>4</v>
      </c>
      <c r="BK56" s="8">
        <f t="shared" si="3"/>
        <v>0</v>
      </c>
      <c r="BL56" s="20">
        <f t="shared" si="13"/>
        <v>0.2222222222222222</v>
      </c>
    </row>
    <row r="57" spans="1:64" s="4" customFormat="1" ht="33.75">
      <c r="A57" s="16"/>
      <c r="B57" s="14" t="s">
        <v>45</v>
      </c>
      <c r="C57" s="6">
        <v>1</v>
      </c>
      <c r="D57" s="6"/>
      <c r="E57" s="6">
        <v>1</v>
      </c>
      <c r="F57" s="6"/>
      <c r="G57" s="6"/>
      <c r="H57" s="6">
        <v>1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46"/>
      <c r="BI57" s="8">
        <f t="shared" si="1"/>
        <v>3</v>
      </c>
      <c r="BJ57" s="8">
        <f t="shared" si="2"/>
        <v>2</v>
      </c>
      <c r="BK57" s="8">
        <f t="shared" si="3"/>
        <v>1</v>
      </c>
      <c r="BL57" s="20">
        <f t="shared" si="13"/>
        <v>0.16666666666666666</v>
      </c>
    </row>
    <row r="58" spans="1:64" s="4" customFormat="1" ht="15">
      <c r="A58" s="16"/>
      <c r="B58" s="14" t="s">
        <v>94</v>
      </c>
      <c r="C58" s="6"/>
      <c r="D58" s="6"/>
      <c r="E58" s="6"/>
      <c r="F58" s="6"/>
      <c r="G58" s="6"/>
      <c r="H58" s="6"/>
      <c r="I58" s="6"/>
      <c r="J58" s="6"/>
      <c r="K58" s="6">
        <v>1</v>
      </c>
      <c r="L58" s="6"/>
      <c r="M58" s="6">
        <v>1</v>
      </c>
      <c r="N58" s="6">
        <v>1</v>
      </c>
      <c r="O58" s="6">
        <v>1</v>
      </c>
      <c r="P58" s="6"/>
      <c r="Q58" s="6"/>
      <c r="R58" s="6"/>
      <c r="S58" s="6"/>
      <c r="T58" s="6"/>
      <c r="U58" s="6"/>
      <c r="V58" s="6"/>
      <c r="W58" s="6"/>
      <c r="X58" s="6"/>
      <c r="Y58" s="6">
        <v>1</v>
      </c>
      <c r="Z58" s="6"/>
      <c r="AA58" s="6">
        <v>1</v>
      </c>
      <c r="AB58" s="6"/>
      <c r="AC58" s="6">
        <v>1</v>
      </c>
      <c r="AD58" s="6"/>
      <c r="AE58" s="6"/>
      <c r="AF58" s="6"/>
      <c r="AG58" s="6"/>
      <c r="AH58" s="6"/>
      <c r="AI58" s="6"/>
      <c r="AJ58" s="6"/>
      <c r="AK58" s="6">
        <v>4</v>
      </c>
      <c r="AL58" s="6"/>
      <c r="AM58" s="6">
        <v>4</v>
      </c>
      <c r="AN58" s="6"/>
      <c r="AO58" s="6"/>
      <c r="AP58" s="6"/>
      <c r="AQ58" s="6"/>
      <c r="AR58" s="6"/>
      <c r="AS58" s="6"/>
      <c r="AT58" s="6"/>
      <c r="AU58" s="6"/>
      <c r="AV58" s="6"/>
      <c r="AW58" s="6">
        <v>4</v>
      </c>
      <c r="AX58" s="6"/>
      <c r="AY58" s="6">
        <v>4</v>
      </c>
      <c r="AZ58" s="6"/>
      <c r="BA58" s="6"/>
      <c r="BB58" s="6"/>
      <c r="BC58" s="6"/>
      <c r="BD58" s="6"/>
      <c r="BE58" s="6"/>
      <c r="BF58" s="6"/>
      <c r="BG58" s="6"/>
      <c r="BH58" s="46"/>
      <c r="BI58" s="8">
        <f t="shared" si="1"/>
        <v>23</v>
      </c>
      <c r="BJ58" s="8">
        <f t="shared" si="2"/>
        <v>22</v>
      </c>
      <c r="BK58" s="8">
        <f t="shared" si="3"/>
        <v>1</v>
      </c>
      <c r="BL58" s="20">
        <f t="shared" si="13"/>
        <v>1.2777777777777777</v>
      </c>
    </row>
    <row r="59" spans="1:64" s="4" customFormat="1" ht="33.75">
      <c r="A59" s="16"/>
      <c r="B59" s="14" t="s">
        <v>95</v>
      </c>
      <c r="C59" s="6"/>
      <c r="D59" s="6"/>
      <c r="E59" s="6"/>
      <c r="F59" s="6"/>
      <c r="G59" s="6"/>
      <c r="H59" s="6"/>
      <c r="I59" s="6"/>
      <c r="J59" s="6"/>
      <c r="K59" s="6">
        <v>2</v>
      </c>
      <c r="L59" s="6"/>
      <c r="M59" s="6">
        <v>2</v>
      </c>
      <c r="N59" s="6"/>
      <c r="O59" s="6">
        <v>2</v>
      </c>
      <c r="P59" s="6"/>
      <c r="Q59" s="6">
        <v>2</v>
      </c>
      <c r="R59" s="6"/>
      <c r="S59" s="6">
        <v>2</v>
      </c>
      <c r="T59" s="6"/>
      <c r="U59" s="6">
        <v>2</v>
      </c>
      <c r="V59" s="6"/>
      <c r="W59" s="6">
        <v>2</v>
      </c>
      <c r="X59" s="6"/>
      <c r="Y59" s="6">
        <v>1</v>
      </c>
      <c r="Z59" s="6"/>
      <c r="AA59" s="6">
        <v>1</v>
      </c>
      <c r="AB59" s="6"/>
      <c r="AC59" s="6">
        <v>1</v>
      </c>
      <c r="AD59" s="6"/>
      <c r="AE59" s="6">
        <v>1</v>
      </c>
      <c r="AF59" s="6"/>
      <c r="AG59" s="6">
        <v>1</v>
      </c>
      <c r="AH59" s="6"/>
      <c r="AI59" s="6">
        <v>1</v>
      </c>
      <c r="AJ59" s="6"/>
      <c r="AK59" s="6"/>
      <c r="AL59" s="6"/>
      <c r="AM59" s="6"/>
      <c r="AN59" s="6"/>
      <c r="AO59" s="6">
        <v>2</v>
      </c>
      <c r="AP59" s="6"/>
      <c r="AQ59" s="6">
        <v>1</v>
      </c>
      <c r="AR59" s="6"/>
      <c r="AS59" s="6">
        <v>2</v>
      </c>
      <c r="AT59" s="6"/>
      <c r="AU59" s="6">
        <v>2</v>
      </c>
      <c r="AV59" s="6"/>
      <c r="AW59" s="6"/>
      <c r="AX59" s="6"/>
      <c r="AY59" s="6"/>
      <c r="AZ59" s="6"/>
      <c r="BA59" s="6">
        <v>1</v>
      </c>
      <c r="BB59" s="6"/>
      <c r="BC59" s="6">
        <v>1</v>
      </c>
      <c r="BD59" s="6"/>
      <c r="BE59" s="6">
        <v>1</v>
      </c>
      <c r="BF59" s="6"/>
      <c r="BG59" s="6">
        <v>1</v>
      </c>
      <c r="BH59" s="44">
        <v>1</v>
      </c>
      <c r="BI59" s="8">
        <f t="shared" si="1"/>
        <v>32</v>
      </c>
      <c r="BJ59" s="8">
        <f t="shared" si="2"/>
        <v>31</v>
      </c>
      <c r="BK59" s="8">
        <f t="shared" si="3"/>
        <v>1</v>
      </c>
      <c r="BL59" s="20">
        <f t="shared" si="13"/>
        <v>1.7777777777777777</v>
      </c>
    </row>
    <row r="60" spans="1:64" s="4" customFormat="1" ht="22.5">
      <c r="A60" s="16"/>
      <c r="B60" s="14" t="s">
        <v>98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v>1</v>
      </c>
      <c r="Z60" s="6"/>
      <c r="AA60" s="6">
        <v>1</v>
      </c>
      <c r="AB60" s="6"/>
      <c r="AC60" s="6">
        <v>1</v>
      </c>
      <c r="AD60" s="6"/>
      <c r="AE60" s="6">
        <v>1</v>
      </c>
      <c r="AF60" s="6"/>
      <c r="AG60" s="6">
        <v>1</v>
      </c>
      <c r="AH60" s="6"/>
      <c r="AI60" s="6">
        <v>1</v>
      </c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46"/>
      <c r="BI60" s="8">
        <f t="shared" si="1"/>
        <v>6</v>
      </c>
      <c r="BJ60" s="8">
        <f t="shared" si="2"/>
        <v>6</v>
      </c>
      <c r="BK60" s="8">
        <f t="shared" si="3"/>
        <v>0</v>
      </c>
      <c r="BL60" s="20">
        <f t="shared" si="13"/>
        <v>0.3333333333333333</v>
      </c>
    </row>
    <row r="61" spans="1:64" s="4" customFormat="1" ht="21">
      <c r="A61" s="7">
        <v>9</v>
      </c>
      <c r="B61" s="12" t="s">
        <v>46</v>
      </c>
      <c r="C61" s="8">
        <f aca="true" t="shared" si="18" ref="C61:BH61">SUM(C62:C63)</f>
        <v>1</v>
      </c>
      <c r="D61" s="8">
        <f t="shared" si="18"/>
        <v>0</v>
      </c>
      <c r="E61" s="8">
        <f t="shared" si="18"/>
        <v>1</v>
      </c>
      <c r="F61" s="8">
        <f t="shared" si="18"/>
        <v>0</v>
      </c>
      <c r="G61" s="8">
        <f t="shared" si="18"/>
        <v>1</v>
      </c>
      <c r="H61" s="8">
        <f t="shared" si="18"/>
        <v>0</v>
      </c>
      <c r="I61" s="8">
        <f t="shared" si="18"/>
        <v>1</v>
      </c>
      <c r="J61" s="8">
        <f t="shared" si="18"/>
        <v>0</v>
      </c>
      <c r="K61" s="8">
        <f t="shared" si="18"/>
        <v>0</v>
      </c>
      <c r="L61" s="8">
        <f t="shared" si="18"/>
        <v>0</v>
      </c>
      <c r="M61" s="8">
        <f t="shared" si="18"/>
        <v>0</v>
      </c>
      <c r="N61" s="8">
        <f t="shared" si="18"/>
        <v>0</v>
      </c>
      <c r="O61" s="8">
        <f t="shared" si="18"/>
        <v>0</v>
      </c>
      <c r="P61" s="8">
        <f t="shared" si="18"/>
        <v>1</v>
      </c>
      <c r="Q61" s="8">
        <f t="shared" si="18"/>
        <v>0</v>
      </c>
      <c r="R61" s="8">
        <f t="shared" si="18"/>
        <v>0</v>
      </c>
      <c r="S61" s="8">
        <f t="shared" si="18"/>
        <v>0</v>
      </c>
      <c r="T61" s="8">
        <f t="shared" si="18"/>
        <v>0</v>
      </c>
      <c r="U61" s="8">
        <f t="shared" si="18"/>
        <v>0</v>
      </c>
      <c r="V61" s="8">
        <f t="shared" si="18"/>
        <v>0</v>
      </c>
      <c r="W61" s="8">
        <f t="shared" si="18"/>
        <v>0</v>
      </c>
      <c r="X61" s="8">
        <f t="shared" si="18"/>
        <v>0</v>
      </c>
      <c r="Y61" s="8">
        <f t="shared" si="18"/>
        <v>0</v>
      </c>
      <c r="Z61" s="8">
        <f t="shared" si="18"/>
        <v>0</v>
      </c>
      <c r="AA61" s="8">
        <f t="shared" si="18"/>
        <v>0</v>
      </c>
      <c r="AB61" s="8">
        <f t="shared" si="18"/>
        <v>0</v>
      </c>
      <c r="AC61" s="8">
        <f t="shared" si="18"/>
        <v>0</v>
      </c>
      <c r="AD61" s="8">
        <f t="shared" si="18"/>
        <v>0</v>
      </c>
      <c r="AE61" s="8">
        <f t="shared" si="18"/>
        <v>0</v>
      </c>
      <c r="AF61" s="8">
        <f t="shared" si="18"/>
        <v>0</v>
      </c>
      <c r="AG61" s="8">
        <f t="shared" si="18"/>
        <v>0</v>
      </c>
      <c r="AH61" s="8">
        <f t="shared" si="18"/>
        <v>1</v>
      </c>
      <c r="AI61" s="8">
        <f t="shared" si="18"/>
        <v>0</v>
      </c>
      <c r="AJ61" s="8">
        <f t="shared" si="18"/>
        <v>0</v>
      </c>
      <c r="AK61" s="8">
        <f t="shared" si="18"/>
        <v>0</v>
      </c>
      <c r="AL61" s="8">
        <f t="shared" si="18"/>
        <v>0</v>
      </c>
      <c r="AM61" s="8">
        <f t="shared" si="18"/>
        <v>0</v>
      </c>
      <c r="AN61" s="8">
        <f t="shared" si="18"/>
        <v>0</v>
      </c>
      <c r="AO61" s="8">
        <f t="shared" si="18"/>
        <v>0</v>
      </c>
      <c r="AP61" s="8">
        <f t="shared" si="18"/>
        <v>0</v>
      </c>
      <c r="AQ61" s="8">
        <f t="shared" si="18"/>
        <v>0</v>
      </c>
      <c r="AR61" s="8">
        <f t="shared" si="18"/>
        <v>0</v>
      </c>
      <c r="AS61" s="8">
        <f t="shared" si="18"/>
        <v>0</v>
      </c>
      <c r="AT61" s="8">
        <f t="shared" si="18"/>
        <v>0</v>
      </c>
      <c r="AU61" s="8">
        <f t="shared" si="18"/>
        <v>0</v>
      </c>
      <c r="AV61" s="8">
        <f t="shared" si="18"/>
        <v>0</v>
      </c>
      <c r="AW61" s="8">
        <f t="shared" si="18"/>
        <v>0</v>
      </c>
      <c r="AX61" s="8">
        <f t="shared" si="18"/>
        <v>0</v>
      </c>
      <c r="AY61" s="8">
        <f t="shared" si="18"/>
        <v>0</v>
      </c>
      <c r="AZ61" s="8">
        <f t="shared" si="18"/>
        <v>0</v>
      </c>
      <c r="BA61" s="8">
        <f t="shared" si="18"/>
        <v>0</v>
      </c>
      <c r="BB61" s="8">
        <f t="shared" si="18"/>
        <v>0</v>
      </c>
      <c r="BC61" s="8">
        <f t="shared" si="18"/>
        <v>0</v>
      </c>
      <c r="BD61" s="8">
        <f t="shared" si="18"/>
        <v>0</v>
      </c>
      <c r="BE61" s="8">
        <f t="shared" si="18"/>
        <v>0</v>
      </c>
      <c r="BF61" s="8">
        <f t="shared" si="18"/>
        <v>0</v>
      </c>
      <c r="BG61" s="8">
        <f t="shared" si="18"/>
        <v>0</v>
      </c>
      <c r="BH61" s="45">
        <f t="shared" si="18"/>
        <v>1</v>
      </c>
      <c r="BI61" s="8">
        <f t="shared" si="1"/>
        <v>7</v>
      </c>
      <c r="BJ61" s="8">
        <f t="shared" si="2"/>
        <v>4</v>
      </c>
      <c r="BK61" s="8">
        <f t="shared" si="3"/>
        <v>3</v>
      </c>
      <c r="BL61" s="19">
        <f>SUM(BL62)</f>
        <v>0.16666666666666666</v>
      </c>
    </row>
    <row r="62" spans="1:64" s="4" customFormat="1" ht="33.75">
      <c r="A62" s="7"/>
      <c r="B62" s="14" t="s">
        <v>47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>
        <v>1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>
        <v>1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44">
        <v>1</v>
      </c>
      <c r="BI62" s="8">
        <f t="shared" si="1"/>
        <v>3</v>
      </c>
      <c r="BJ62" s="8">
        <f t="shared" si="2"/>
        <v>0</v>
      </c>
      <c r="BK62" s="8">
        <f t="shared" si="3"/>
        <v>3</v>
      </c>
      <c r="BL62" s="20">
        <f>BI62/18</f>
        <v>0.16666666666666666</v>
      </c>
    </row>
    <row r="63" spans="1:64" s="4" customFormat="1" ht="22.5">
      <c r="A63" s="16"/>
      <c r="B63" s="14" t="s">
        <v>46</v>
      </c>
      <c r="C63" s="6">
        <v>1</v>
      </c>
      <c r="D63" s="6"/>
      <c r="E63" s="6">
        <v>1</v>
      </c>
      <c r="F63" s="6"/>
      <c r="G63" s="6">
        <v>1</v>
      </c>
      <c r="H63" s="6"/>
      <c r="I63" s="6">
        <v>1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46"/>
      <c r="BI63" s="8">
        <f t="shared" si="1"/>
        <v>4</v>
      </c>
      <c r="BJ63" s="8">
        <f t="shared" si="2"/>
        <v>4</v>
      </c>
      <c r="BK63" s="8">
        <f t="shared" si="3"/>
        <v>0</v>
      </c>
      <c r="BL63" s="20">
        <f>BI63/18</f>
        <v>0.2222222222222222</v>
      </c>
    </row>
    <row r="64" spans="1:64" s="4" customFormat="1" ht="15.75">
      <c r="A64" s="15"/>
      <c r="B64" s="17" t="s">
        <v>31</v>
      </c>
      <c r="C64" s="42">
        <f>C24+C30+C36+C49+C53+C55+C61</f>
        <v>25</v>
      </c>
      <c r="D64" s="42">
        <f aca="true" t="shared" si="19" ref="D64:BH64">D24+D30+D36+D49+D53+D55+D61</f>
        <v>2</v>
      </c>
      <c r="E64" s="42">
        <f t="shared" si="19"/>
        <v>27</v>
      </c>
      <c r="F64" s="42">
        <f t="shared" si="19"/>
        <v>3</v>
      </c>
      <c r="G64" s="42">
        <f t="shared" si="19"/>
        <v>28</v>
      </c>
      <c r="H64" s="42">
        <f t="shared" si="19"/>
        <v>2</v>
      </c>
      <c r="I64" s="42">
        <f t="shared" si="19"/>
        <v>28</v>
      </c>
      <c r="J64" s="42">
        <f t="shared" si="19"/>
        <v>2</v>
      </c>
      <c r="K64" s="42">
        <f t="shared" si="19"/>
        <v>28</v>
      </c>
      <c r="L64" s="42">
        <f t="shared" si="19"/>
        <v>1</v>
      </c>
      <c r="M64" s="42">
        <f t="shared" si="19"/>
        <v>28</v>
      </c>
      <c r="N64" s="42">
        <f t="shared" si="19"/>
        <v>1</v>
      </c>
      <c r="O64" s="42">
        <f t="shared" si="19"/>
        <v>28</v>
      </c>
      <c r="P64" s="42">
        <f t="shared" si="19"/>
        <v>1</v>
      </c>
      <c r="Q64" s="42">
        <f t="shared" si="19"/>
        <v>28</v>
      </c>
      <c r="R64" s="42">
        <f t="shared" si="19"/>
        <v>1</v>
      </c>
      <c r="S64" s="42">
        <f t="shared" si="19"/>
        <v>28</v>
      </c>
      <c r="T64" s="42">
        <f t="shared" si="19"/>
        <v>1</v>
      </c>
      <c r="U64" s="42">
        <f t="shared" si="19"/>
        <v>28</v>
      </c>
      <c r="V64" s="42">
        <f t="shared" si="19"/>
        <v>1</v>
      </c>
      <c r="W64" s="42">
        <f t="shared" si="19"/>
        <v>28</v>
      </c>
      <c r="X64" s="42">
        <f t="shared" si="19"/>
        <v>1</v>
      </c>
      <c r="Y64" s="43">
        <f t="shared" si="19"/>
        <v>28</v>
      </c>
      <c r="Z64" s="43">
        <f t="shared" si="19"/>
        <v>1</v>
      </c>
      <c r="AA64" s="43">
        <f t="shared" si="19"/>
        <v>28</v>
      </c>
      <c r="AB64" s="43">
        <f t="shared" si="19"/>
        <v>1</v>
      </c>
      <c r="AC64" s="43">
        <f t="shared" si="19"/>
        <v>28</v>
      </c>
      <c r="AD64" s="42">
        <f t="shared" si="19"/>
        <v>1</v>
      </c>
      <c r="AE64" s="42">
        <f t="shared" si="19"/>
        <v>28</v>
      </c>
      <c r="AF64" s="42">
        <f t="shared" si="19"/>
        <v>1</v>
      </c>
      <c r="AG64" s="42">
        <f t="shared" si="19"/>
        <v>28</v>
      </c>
      <c r="AH64" s="42">
        <f t="shared" si="19"/>
        <v>1</v>
      </c>
      <c r="AI64" s="42">
        <f t="shared" si="19"/>
        <v>28</v>
      </c>
      <c r="AJ64" s="42">
        <f t="shared" si="19"/>
        <v>1</v>
      </c>
      <c r="AK64" s="42">
        <f t="shared" si="19"/>
        <v>25</v>
      </c>
      <c r="AL64" s="42">
        <f t="shared" si="19"/>
        <v>3</v>
      </c>
      <c r="AM64" s="42">
        <f t="shared" si="19"/>
        <v>25</v>
      </c>
      <c r="AN64" s="42">
        <f t="shared" si="19"/>
        <v>3</v>
      </c>
      <c r="AO64" s="42">
        <f t="shared" si="19"/>
        <v>24</v>
      </c>
      <c r="AP64" s="42">
        <f t="shared" si="19"/>
        <v>4</v>
      </c>
      <c r="AQ64" s="42">
        <f t="shared" si="19"/>
        <v>23</v>
      </c>
      <c r="AR64" s="42">
        <f t="shared" si="19"/>
        <v>5</v>
      </c>
      <c r="AS64" s="42">
        <f t="shared" si="19"/>
        <v>23</v>
      </c>
      <c r="AT64" s="42">
        <f t="shared" si="19"/>
        <v>5</v>
      </c>
      <c r="AU64" s="42">
        <f t="shared" si="19"/>
        <v>23</v>
      </c>
      <c r="AV64" s="42">
        <f t="shared" si="19"/>
        <v>5</v>
      </c>
      <c r="AW64" s="42">
        <f t="shared" si="19"/>
        <v>25</v>
      </c>
      <c r="AX64" s="42">
        <f t="shared" si="19"/>
        <v>3</v>
      </c>
      <c r="AY64" s="43">
        <f t="shared" si="19"/>
        <v>25</v>
      </c>
      <c r="AZ64" s="42">
        <f t="shared" si="19"/>
        <v>3</v>
      </c>
      <c r="BA64" s="42">
        <f t="shared" si="19"/>
        <v>23</v>
      </c>
      <c r="BB64" s="42">
        <f t="shared" si="19"/>
        <v>5</v>
      </c>
      <c r="BC64" s="42">
        <f t="shared" si="19"/>
        <v>22</v>
      </c>
      <c r="BD64" s="42">
        <f t="shared" si="19"/>
        <v>6</v>
      </c>
      <c r="BE64" s="42">
        <f t="shared" si="19"/>
        <v>22</v>
      </c>
      <c r="BF64" s="42">
        <f t="shared" si="19"/>
        <v>6</v>
      </c>
      <c r="BG64" s="42">
        <f t="shared" si="19"/>
        <v>22</v>
      </c>
      <c r="BH64" s="42">
        <f t="shared" si="19"/>
        <v>6</v>
      </c>
      <c r="BI64" s="8">
        <f t="shared" si="1"/>
        <v>830</v>
      </c>
      <c r="BJ64" s="8">
        <f t="shared" si="2"/>
        <v>754</v>
      </c>
      <c r="BK64" s="8">
        <f t="shared" si="3"/>
        <v>76</v>
      </c>
      <c r="BL64" s="22">
        <f>BL24+BL30+BL36+BL49+BL53+BL55+BL61</f>
        <v>45.888888888888886</v>
      </c>
    </row>
    <row r="65" ht="15.75">
      <c r="A65" s="18"/>
    </row>
    <row r="67" spans="2:10" ht="15">
      <c r="B67" s="4" t="s">
        <v>176</v>
      </c>
      <c r="I67" s="79" t="s">
        <v>180</v>
      </c>
      <c r="J67" s="79"/>
    </row>
    <row r="68" spans="2:9" ht="15">
      <c r="B68" s="4" t="s">
        <v>179</v>
      </c>
      <c r="I68" s="54" t="s">
        <v>177</v>
      </c>
    </row>
  </sheetData>
  <sheetProtection/>
  <mergeCells count="77">
    <mergeCell ref="I67:J67"/>
    <mergeCell ref="L9:L10"/>
    <mergeCell ref="BK9:BL9"/>
    <mergeCell ref="BI9:BJ9"/>
    <mergeCell ref="M9:N9"/>
    <mergeCell ref="O9:P9"/>
    <mergeCell ref="Q9:Q10"/>
    <mergeCell ref="R9:S9"/>
    <mergeCell ref="T9:U9"/>
    <mergeCell ref="O21:P21"/>
    <mergeCell ref="C21:D21"/>
    <mergeCell ref="E21:F21"/>
    <mergeCell ref="I21:J21"/>
    <mergeCell ref="C18:L18"/>
    <mergeCell ref="G19:H20"/>
    <mergeCell ref="G21:H21"/>
    <mergeCell ref="A18:A22"/>
    <mergeCell ref="BI18:BI22"/>
    <mergeCell ref="BJ18:BK18"/>
    <mergeCell ref="B19:B22"/>
    <mergeCell ref="BL18:BL22"/>
    <mergeCell ref="C19:D20"/>
    <mergeCell ref="BJ19:BJ22"/>
    <mergeCell ref="BK19:BK22"/>
    <mergeCell ref="E19:F20"/>
    <mergeCell ref="I19:J20"/>
    <mergeCell ref="Q21:R21"/>
    <mergeCell ref="S21:T21"/>
    <mergeCell ref="U21:V21"/>
    <mergeCell ref="W21:X21"/>
    <mergeCell ref="K19:L20"/>
    <mergeCell ref="K21:L21"/>
    <mergeCell ref="M19:N20"/>
    <mergeCell ref="M21:N21"/>
    <mergeCell ref="O19:P20"/>
    <mergeCell ref="Y19:Z20"/>
    <mergeCell ref="AA19:AB20"/>
    <mergeCell ref="AC19:AD20"/>
    <mergeCell ref="AE19:AF20"/>
    <mergeCell ref="AG19:AH20"/>
    <mergeCell ref="Q19:R20"/>
    <mergeCell ref="S19:T20"/>
    <mergeCell ref="U19:V20"/>
    <mergeCell ref="W19:X20"/>
    <mergeCell ref="AS19:AT20"/>
    <mergeCell ref="AU19:AV20"/>
    <mergeCell ref="AW19:AX20"/>
    <mergeCell ref="AY19:AZ20"/>
    <mergeCell ref="BA19:BB20"/>
    <mergeCell ref="AI19:AJ20"/>
    <mergeCell ref="AK19:AL20"/>
    <mergeCell ref="AM19:AN20"/>
    <mergeCell ref="AO19:AP20"/>
    <mergeCell ref="AQ19:AR20"/>
    <mergeCell ref="BE21:BF21"/>
    <mergeCell ref="BG21:BH21"/>
    <mergeCell ref="BC19:BD20"/>
    <mergeCell ref="BE19:BF20"/>
    <mergeCell ref="BG19:BH20"/>
    <mergeCell ref="AU21:AV21"/>
    <mergeCell ref="AW21:AX21"/>
    <mergeCell ref="AI21:AJ21"/>
    <mergeCell ref="AK21:AL21"/>
    <mergeCell ref="AM21:AN21"/>
    <mergeCell ref="AO21:AP21"/>
    <mergeCell ref="AQ21:AR21"/>
    <mergeCell ref="AS21:AT21"/>
    <mergeCell ref="L8:P8"/>
    <mergeCell ref="Q8:U8"/>
    <mergeCell ref="AY21:AZ21"/>
    <mergeCell ref="BA21:BB21"/>
    <mergeCell ref="BC21:BD21"/>
    <mergeCell ref="Y21:Z21"/>
    <mergeCell ref="AA21:AB21"/>
    <mergeCell ref="AC21:AD21"/>
    <mergeCell ref="AE21:AF21"/>
    <mergeCell ref="AG21:AH21"/>
  </mergeCells>
  <printOptions/>
  <pageMargins left="0" right="0" top="0.1968503937007874" bottom="0" header="0" footer="0"/>
  <pageSetup horizontalDpi="600" verticalDpi="600" orientation="landscape" paperSize="8" scale="80" r:id="rId1"/>
  <ignoredErrors>
    <ignoredError sqref="BL49 BL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60"/>
  <sheetViews>
    <sheetView tabSelected="1" zoomScale="136" zoomScaleNormal="136" zoomScalePageLayoutView="0" workbookViewId="0" topLeftCell="A14">
      <pane xSplit="1" topLeftCell="B1" activePane="topRight" state="frozen"/>
      <selection pane="topLeft" activeCell="A13" sqref="A13"/>
      <selection pane="topRight" activeCell="A9" sqref="A9:A60"/>
    </sheetView>
  </sheetViews>
  <sheetFormatPr defaultColWidth="9.140625" defaultRowHeight="15"/>
  <cols>
    <col min="1" max="1" width="2.8515625" style="49" customWidth="1"/>
    <col min="2" max="2" width="17.57421875" style="47" customWidth="1"/>
    <col min="3" max="3" width="15.7109375" style="47" customWidth="1"/>
    <col min="4" max="4" width="9.140625" style="47" customWidth="1"/>
    <col min="5" max="5" width="10.7109375" style="47" customWidth="1"/>
    <col min="6" max="16384" width="9.140625" style="47" customWidth="1"/>
  </cols>
  <sheetData>
    <row r="1" ht="9.75">
      <c r="A1" s="59" t="s">
        <v>178</v>
      </c>
    </row>
    <row r="2" ht="9.75">
      <c r="A2" s="51"/>
    </row>
    <row r="3" ht="9.75">
      <c r="A3" s="51"/>
    </row>
    <row r="5" ht="18">
      <c r="A5" s="50" t="s">
        <v>183</v>
      </c>
    </row>
    <row r="8" spans="1:5" ht="34.5" customHeight="1">
      <c r="A8" s="62" t="s">
        <v>48</v>
      </c>
      <c r="B8" s="63" t="s">
        <v>185</v>
      </c>
      <c r="C8" s="64" t="s">
        <v>52</v>
      </c>
      <c r="D8" s="62" t="s">
        <v>184</v>
      </c>
      <c r="E8" s="52" t="s">
        <v>186</v>
      </c>
    </row>
    <row r="9" spans="1:5" ht="34.5" customHeight="1">
      <c r="A9" s="53">
        <v>1</v>
      </c>
      <c r="B9" s="53" t="s">
        <v>187</v>
      </c>
      <c r="C9" s="53" t="s">
        <v>145</v>
      </c>
      <c r="D9" s="53" t="s">
        <v>49</v>
      </c>
      <c r="E9" s="48" t="s">
        <v>169</v>
      </c>
    </row>
    <row r="10" spans="1:5" ht="34.5" customHeight="1">
      <c r="A10" s="53">
        <v>2</v>
      </c>
      <c r="B10" s="53" t="s">
        <v>112</v>
      </c>
      <c r="C10" s="53" t="s">
        <v>155</v>
      </c>
      <c r="D10" s="53" t="s">
        <v>49</v>
      </c>
      <c r="E10" s="48" t="s">
        <v>168</v>
      </c>
    </row>
    <row r="11" spans="1:5" ht="34.5" customHeight="1">
      <c r="A11" s="53">
        <v>3</v>
      </c>
      <c r="B11" s="53" t="s">
        <v>106</v>
      </c>
      <c r="C11" s="53" t="s">
        <v>155</v>
      </c>
      <c r="D11" s="53" t="s">
        <v>49</v>
      </c>
      <c r="E11" s="48" t="s">
        <v>50</v>
      </c>
    </row>
    <row r="12" spans="1:5" ht="34.5" customHeight="1">
      <c r="A12" s="53">
        <v>4</v>
      </c>
      <c r="B12" s="53" t="s">
        <v>107</v>
      </c>
      <c r="C12" s="53" t="s">
        <v>155</v>
      </c>
      <c r="D12" s="53" t="s">
        <v>49</v>
      </c>
      <c r="E12" s="48" t="s">
        <v>50</v>
      </c>
    </row>
    <row r="13" spans="1:5" ht="34.5" customHeight="1">
      <c r="A13" s="53">
        <v>5</v>
      </c>
      <c r="B13" s="53" t="s">
        <v>110</v>
      </c>
      <c r="C13" s="53" t="s">
        <v>155</v>
      </c>
      <c r="D13" s="53" t="s">
        <v>49</v>
      </c>
      <c r="E13" s="48" t="s">
        <v>50</v>
      </c>
    </row>
    <row r="14" spans="1:5" ht="34.5" customHeight="1">
      <c r="A14" s="53">
        <v>6</v>
      </c>
      <c r="B14" s="53" t="s">
        <v>111</v>
      </c>
      <c r="C14" s="53" t="s">
        <v>155</v>
      </c>
      <c r="D14" s="53" t="s">
        <v>49</v>
      </c>
      <c r="E14" s="48" t="s">
        <v>50</v>
      </c>
    </row>
    <row r="15" spans="1:5" ht="34.5" customHeight="1">
      <c r="A15" s="53">
        <v>7</v>
      </c>
      <c r="B15" s="53" t="s">
        <v>160</v>
      </c>
      <c r="C15" s="53" t="s">
        <v>155</v>
      </c>
      <c r="D15" s="53" t="s">
        <v>173</v>
      </c>
      <c r="E15" s="48" t="s">
        <v>50</v>
      </c>
    </row>
    <row r="16" spans="1:5" ht="34.5" customHeight="1">
      <c r="A16" s="53">
        <v>8</v>
      </c>
      <c r="B16" s="53" t="s">
        <v>167</v>
      </c>
      <c r="C16" s="53" t="s">
        <v>113</v>
      </c>
      <c r="D16" s="60" t="s">
        <v>49</v>
      </c>
      <c r="E16" s="48" t="s">
        <v>50</v>
      </c>
    </row>
    <row r="17" spans="1:5" ht="34.5" customHeight="1">
      <c r="A17" s="53">
        <v>9</v>
      </c>
      <c r="B17" s="53" t="s">
        <v>114</v>
      </c>
      <c r="C17" s="53" t="s">
        <v>55</v>
      </c>
      <c r="D17" s="60" t="s">
        <v>49</v>
      </c>
      <c r="E17" s="48" t="s">
        <v>50</v>
      </c>
    </row>
    <row r="18" spans="1:5" ht="34.5" customHeight="1">
      <c r="A18" s="53">
        <v>10</v>
      </c>
      <c r="B18" s="53" t="s">
        <v>115</v>
      </c>
      <c r="C18" s="53" t="s">
        <v>55</v>
      </c>
      <c r="D18" s="60" t="s">
        <v>49</v>
      </c>
      <c r="E18" s="48" t="s">
        <v>50</v>
      </c>
    </row>
    <row r="19" spans="1:5" ht="34.5" customHeight="1">
      <c r="A19" s="53">
        <v>11</v>
      </c>
      <c r="B19" s="53" t="s">
        <v>116</v>
      </c>
      <c r="C19" s="53" t="s">
        <v>55</v>
      </c>
      <c r="D19" s="60" t="s">
        <v>49</v>
      </c>
      <c r="E19" s="48" t="s">
        <v>50</v>
      </c>
    </row>
    <row r="20" spans="1:5" ht="34.5" customHeight="1">
      <c r="A20" s="53">
        <v>12</v>
      </c>
      <c r="B20" s="53" t="s">
        <v>117</v>
      </c>
      <c r="C20" s="53" t="s">
        <v>54</v>
      </c>
      <c r="D20" s="60" t="s">
        <v>49</v>
      </c>
      <c r="E20" s="48" t="s">
        <v>50</v>
      </c>
    </row>
    <row r="21" spans="1:5" ht="34.5" customHeight="1">
      <c r="A21" s="53">
        <v>13</v>
      </c>
      <c r="B21" s="53" t="s">
        <v>118</v>
      </c>
      <c r="C21" s="53" t="s">
        <v>54</v>
      </c>
      <c r="D21" s="60" t="s">
        <v>49</v>
      </c>
      <c r="E21" s="48" t="s">
        <v>50</v>
      </c>
    </row>
    <row r="22" spans="1:5" ht="34.5" customHeight="1">
      <c r="A22" s="53">
        <v>14</v>
      </c>
      <c r="B22" s="53" t="s">
        <v>188</v>
      </c>
      <c r="C22" s="53" t="s">
        <v>54</v>
      </c>
      <c r="D22" s="60" t="s">
        <v>189</v>
      </c>
      <c r="E22" s="48" t="s">
        <v>50</v>
      </c>
    </row>
    <row r="23" spans="1:5" ht="34.5" customHeight="1">
      <c r="A23" s="53">
        <v>15</v>
      </c>
      <c r="B23" s="53" t="s">
        <v>119</v>
      </c>
      <c r="C23" s="53" t="s">
        <v>154</v>
      </c>
      <c r="D23" s="60" t="s">
        <v>49</v>
      </c>
      <c r="E23" s="48" t="s">
        <v>50</v>
      </c>
    </row>
    <row r="24" spans="1:5" ht="34.5" customHeight="1">
      <c r="A24" s="53">
        <v>16</v>
      </c>
      <c r="B24" s="53" t="s">
        <v>120</v>
      </c>
      <c r="C24" s="53" t="s">
        <v>154</v>
      </c>
      <c r="D24" s="60" t="s">
        <v>49</v>
      </c>
      <c r="E24" s="48" t="s">
        <v>50</v>
      </c>
    </row>
    <row r="25" spans="1:5" ht="34.5" customHeight="1">
      <c r="A25" s="53">
        <v>17</v>
      </c>
      <c r="B25" s="53" t="s">
        <v>121</v>
      </c>
      <c r="C25" s="53" t="s">
        <v>154</v>
      </c>
      <c r="D25" s="60" t="s">
        <v>49</v>
      </c>
      <c r="E25" s="48" t="s">
        <v>50</v>
      </c>
    </row>
    <row r="26" spans="1:5" ht="34.5" customHeight="1">
      <c r="A26" s="53">
        <v>18</v>
      </c>
      <c r="B26" s="53" t="s">
        <v>122</v>
      </c>
      <c r="C26" s="53" t="s">
        <v>108</v>
      </c>
      <c r="D26" s="60" t="s">
        <v>49</v>
      </c>
      <c r="E26" s="48" t="s">
        <v>50</v>
      </c>
    </row>
    <row r="27" spans="1:5" ht="34.5" customHeight="1">
      <c r="A27" s="53">
        <v>19</v>
      </c>
      <c r="B27" s="53" t="s">
        <v>190</v>
      </c>
      <c r="C27" s="53" t="s">
        <v>108</v>
      </c>
      <c r="D27" s="60" t="s">
        <v>191</v>
      </c>
      <c r="E27" s="48" t="s">
        <v>50</v>
      </c>
    </row>
    <row r="28" spans="1:5" ht="34.5" customHeight="1">
      <c r="A28" s="53">
        <v>20</v>
      </c>
      <c r="B28" s="53" t="s">
        <v>123</v>
      </c>
      <c r="C28" s="53" t="s">
        <v>108</v>
      </c>
      <c r="D28" s="60" t="s">
        <v>49</v>
      </c>
      <c r="E28" s="48" t="s">
        <v>50</v>
      </c>
    </row>
    <row r="29" spans="1:5" ht="34.5" customHeight="1">
      <c r="A29" s="53">
        <v>21</v>
      </c>
      <c r="B29" s="53" t="s">
        <v>164</v>
      </c>
      <c r="C29" s="53" t="s">
        <v>108</v>
      </c>
      <c r="D29" s="60" t="s">
        <v>49</v>
      </c>
      <c r="E29" s="48" t="s">
        <v>50</v>
      </c>
    </row>
    <row r="30" spans="1:5" ht="34.5" customHeight="1">
      <c r="A30" s="53">
        <v>22</v>
      </c>
      <c r="B30" s="53" t="s">
        <v>125</v>
      </c>
      <c r="C30" s="53" t="s">
        <v>124</v>
      </c>
      <c r="D30" s="60" t="s">
        <v>49</v>
      </c>
      <c r="E30" s="48" t="s">
        <v>50</v>
      </c>
    </row>
    <row r="31" spans="1:5" ht="34.5" customHeight="1">
      <c r="A31" s="53">
        <v>23</v>
      </c>
      <c r="B31" s="53" t="s">
        <v>126</v>
      </c>
      <c r="C31" s="53" t="s">
        <v>124</v>
      </c>
      <c r="D31" s="60" t="s">
        <v>49</v>
      </c>
      <c r="E31" s="48" t="s">
        <v>50</v>
      </c>
    </row>
    <row r="32" spans="1:5" ht="34.5" customHeight="1">
      <c r="A32" s="53">
        <v>24</v>
      </c>
      <c r="B32" s="53" t="s">
        <v>127</v>
      </c>
      <c r="C32" s="53" t="s">
        <v>124</v>
      </c>
      <c r="D32" s="60" t="s">
        <v>49</v>
      </c>
      <c r="E32" s="48" t="s">
        <v>50</v>
      </c>
    </row>
    <row r="33" spans="1:5" ht="34.5" customHeight="1">
      <c r="A33" s="53">
        <v>25</v>
      </c>
      <c r="B33" s="53" t="s">
        <v>128</v>
      </c>
      <c r="C33" s="53" t="s">
        <v>124</v>
      </c>
      <c r="D33" s="60" t="s">
        <v>49</v>
      </c>
      <c r="E33" s="48" t="s">
        <v>50</v>
      </c>
    </row>
    <row r="34" spans="1:5" ht="34.5" customHeight="1">
      <c r="A34" s="53">
        <v>26</v>
      </c>
      <c r="B34" s="53" t="s">
        <v>129</v>
      </c>
      <c r="C34" s="53" t="s">
        <v>124</v>
      </c>
      <c r="D34" s="60" t="s">
        <v>49</v>
      </c>
      <c r="E34" s="48" t="s">
        <v>50</v>
      </c>
    </row>
    <row r="35" spans="1:5" ht="34.5" customHeight="1">
      <c r="A35" s="53">
        <v>27</v>
      </c>
      <c r="B35" s="53" t="s">
        <v>130</v>
      </c>
      <c r="C35" s="53" t="s">
        <v>109</v>
      </c>
      <c r="D35" s="60" t="s">
        <v>49</v>
      </c>
      <c r="E35" s="48" t="s">
        <v>50</v>
      </c>
    </row>
    <row r="36" spans="1:5" ht="34.5" customHeight="1">
      <c r="A36" s="53">
        <v>28</v>
      </c>
      <c r="B36" s="53" t="s">
        <v>132</v>
      </c>
      <c r="C36" s="53" t="s">
        <v>153</v>
      </c>
      <c r="D36" s="53" t="s">
        <v>49</v>
      </c>
      <c r="E36" s="48" t="s">
        <v>50</v>
      </c>
    </row>
    <row r="37" spans="1:5" ht="34.5" customHeight="1">
      <c r="A37" s="53">
        <v>29</v>
      </c>
      <c r="B37" s="53" t="s">
        <v>133</v>
      </c>
      <c r="C37" s="53" t="s">
        <v>131</v>
      </c>
      <c r="D37" s="60" t="s">
        <v>49</v>
      </c>
      <c r="E37" s="48" t="s">
        <v>50</v>
      </c>
    </row>
    <row r="38" spans="1:5" ht="34.5" customHeight="1">
      <c r="A38" s="53">
        <v>30</v>
      </c>
      <c r="B38" s="53" t="s">
        <v>161</v>
      </c>
      <c r="C38" s="53" t="s">
        <v>131</v>
      </c>
      <c r="D38" s="60" t="s">
        <v>172</v>
      </c>
      <c r="E38" s="48" t="s">
        <v>50</v>
      </c>
    </row>
    <row r="39" spans="1:5" ht="34.5" customHeight="1">
      <c r="A39" s="53">
        <v>31</v>
      </c>
      <c r="B39" s="53" t="s">
        <v>134</v>
      </c>
      <c r="C39" s="53" t="s">
        <v>51</v>
      </c>
      <c r="D39" s="53" t="s">
        <v>49</v>
      </c>
      <c r="E39" s="48" t="s">
        <v>50</v>
      </c>
    </row>
    <row r="40" spans="1:5" ht="34.5" customHeight="1">
      <c r="A40" s="53">
        <v>32</v>
      </c>
      <c r="B40" s="53" t="s">
        <v>135</v>
      </c>
      <c r="C40" s="53" t="s">
        <v>51</v>
      </c>
      <c r="D40" s="60" t="s">
        <v>49</v>
      </c>
      <c r="E40" s="48" t="s">
        <v>50</v>
      </c>
    </row>
    <row r="41" spans="1:5" ht="34.5" customHeight="1">
      <c r="A41" s="53">
        <v>33</v>
      </c>
      <c r="B41" s="53" t="s">
        <v>175</v>
      </c>
      <c r="C41" s="53" t="s">
        <v>152</v>
      </c>
      <c r="D41" s="61" t="s">
        <v>49</v>
      </c>
      <c r="E41" s="48" t="s">
        <v>50</v>
      </c>
    </row>
    <row r="42" spans="1:5" ht="34.5" customHeight="1">
      <c r="A42" s="53">
        <v>34</v>
      </c>
      <c r="B42" s="53" t="s">
        <v>163</v>
      </c>
      <c r="C42" s="53" t="s">
        <v>152</v>
      </c>
      <c r="D42" s="60" t="s">
        <v>162</v>
      </c>
      <c r="E42" s="48" t="s">
        <v>50</v>
      </c>
    </row>
    <row r="43" spans="1:5" ht="34.5" customHeight="1">
      <c r="A43" s="53">
        <v>35</v>
      </c>
      <c r="B43" s="53" t="s">
        <v>136</v>
      </c>
      <c r="C43" s="53" t="s">
        <v>170</v>
      </c>
      <c r="D43" s="60" t="s">
        <v>49</v>
      </c>
      <c r="E43" s="48" t="s">
        <v>50</v>
      </c>
    </row>
    <row r="44" spans="1:5" ht="42" customHeight="1">
      <c r="A44" s="53">
        <v>36</v>
      </c>
      <c r="B44" s="53" t="s">
        <v>137</v>
      </c>
      <c r="C44" s="60" t="s">
        <v>150</v>
      </c>
      <c r="D44" s="53" t="s">
        <v>49</v>
      </c>
      <c r="E44" s="48" t="s">
        <v>50</v>
      </c>
    </row>
    <row r="45" spans="1:5" ht="34.5" customHeight="1">
      <c r="A45" s="53">
        <v>37</v>
      </c>
      <c r="B45" s="53" t="s">
        <v>193</v>
      </c>
      <c r="C45" s="60" t="s">
        <v>150</v>
      </c>
      <c r="D45" s="53" t="s">
        <v>49</v>
      </c>
      <c r="E45" s="48" t="s">
        <v>194</v>
      </c>
    </row>
    <row r="46" spans="1:5" ht="34.5" customHeight="1">
      <c r="A46" s="53">
        <v>38</v>
      </c>
      <c r="B46" s="53" t="s">
        <v>138</v>
      </c>
      <c r="C46" s="53" t="s">
        <v>151</v>
      </c>
      <c r="D46" s="60" t="s">
        <v>49</v>
      </c>
      <c r="E46" s="48" t="s">
        <v>50</v>
      </c>
    </row>
    <row r="47" spans="1:5" ht="34.5" customHeight="1">
      <c r="A47" s="53">
        <v>39</v>
      </c>
      <c r="B47" s="53" t="s">
        <v>139</v>
      </c>
      <c r="C47" s="53" t="s">
        <v>149</v>
      </c>
      <c r="D47" s="60" t="s">
        <v>49</v>
      </c>
      <c r="E47" s="48" t="s">
        <v>50</v>
      </c>
    </row>
    <row r="48" spans="1:5" ht="34.5" customHeight="1">
      <c r="A48" s="53">
        <v>40</v>
      </c>
      <c r="B48" s="53" t="s">
        <v>140</v>
      </c>
      <c r="C48" s="53" t="s">
        <v>148</v>
      </c>
      <c r="D48" s="60" t="s">
        <v>49</v>
      </c>
      <c r="E48" s="48" t="s">
        <v>50</v>
      </c>
    </row>
    <row r="49" spans="1:5" ht="34.5" customHeight="1">
      <c r="A49" s="53">
        <v>41</v>
      </c>
      <c r="B49" s="53" t="s">
        <v>141</v>
      </c>
      <c r="C49" s="53" t="s">
        <v>147</v>
      </c>
      <c r="D49" s="60" t="s">
        <v>49</v>
      </c>
      <c r="E49" s="48" t="s">
        <v>50</v>
      </c>
    </row>
    <row r="50" spans="1:5" ht="34.5" customHeight="1">
      <c r="A50" s="53">
        <v>42</v>
      </c>
      <c r="B50" s="53" t="s">
        <v>142</v>
      </c>
      <c r="C50" s="53" t="s">
        <v>146</v>
      </c>
      <c r="D50" s="60" t="s">
        <v>49</v>
      </c>
      <c r="E50" s="48" t="s">
        <v>50</v>
      </c>
    </row>
    <row r="51" spans="1:5" ht="34.5" customHeight="1">
      <c r="A51" s="53">
        <v>43</v>
      </c>
      <c r="B51" s="53" t="s">
        <v>143</v>
      </c>
      <c r="C51" s="53" t="s">
        <v>145</v>
      </c>
      <c r="D51" s="60" t="s">
        <v>49</v>
      </c>
      <c r="E51" s="48" t="s">
        <v>50</v>
      </c>
    </row>
    <row r="52" spans="1:5" ht="34.5" customHeight="1">
      <c r="A52" s="53">
        <v>44</v>
      </c>
      <c r="B52" s="53" t="s">
        <v>144</v>
      </c>
      <c r="C52" s="53" t="s">
        <v>145</v>
      </c>
      <c r="D52" s="60" t="s">
        <v>49</v>
      </c>
      <c r="E52" s="48" t="s">
        <v>50</v>
      </c>
    </row>
    <row r="53" spans="1:5" ht="34.5" customHeight="1">
      <c r="A53" s="53">
        <v>45</v>
      </c>
      <c r="B53" s="53" t="s">
        <v>195</v>
      </c>
      <c r="C53" s="53" t="s">
        <v>152</v>
      </c>
      <c r="D53" s="53" t="s">
        <v>159</v>
      </c>
      <c r="E53" s="48" t="s">
        <v>50</v>
      </c>
    </row>
    <row r="54" spans="1:5" ht="34.5" customHeight="1">
      <c r="A54" s="53">
        <v>46</v>
      </c>
      <c r="B54" s="53" t="s">
        <v>196</v>
      </c>
      <c r="C54" s="53" t="s">
        <v>156</v>
      </c>
      <c r="D54" s="53" t="s">
        <v>172</v>
      </c>
      <c r="E54" s="48" t="s">
        <v>50</v>
      </c>
    </row>
    <row r="55" spans="1:5" ht="78.75" customHeight="1">
      <c r="A55" s="53">
        <v>47</v>
      </c>
      <c r="B55" s="53" t="s">
        <v>158</v>
      </c>
      <c r="C55" s="53" t="s">
        <v>157</v>
      </c>
      <c r="D55" s="53" t="s">
        <v>197</v>
      </c>
      <c r="E55" s="48" t="s">
        <v>50</v>
      </c>
    </row>
    <row r="56" spans="1:5" ht="34.5" customHeight="1">
      <c r="A56" s="53">
        <v>48</v>
      </c>
      <c r="B56" s="53" t="s">
        <v>165</v>
      </c>
      <c r="C56" s="53" t="s">
        <v>171</v>
      </c>
      <c r="D56" s="53" t="s">
        <v>174</v>
      </c>
      <c r="E56" s="48" t="s">
        <v>50</v>
      </c>
    </row>
    <row r="57" spans="1:5" ht="34.5" customHeight="1">
      <c r="A57" s="53">
        <v>49</v>
      </c>
      <c r="B57" s="53" t="s">
        <v>166</v>
      </c>
      <c r="C57" s="53" t="s">
        <v>148</v>
      </c>
      <c r="D57" s="53" t="s">
        <v>174</v>
      </c>
      <c r="E57" s="48" t="s">
        <v>50</v>
      </c>
    </row>
    <row r="58" spans="1:5" ht="34.5" customHeight="1">
      <c r="A58" s="53">
        <v>50</v>
      </c>
      <c r="B58" s="53" t="s">
        <v>192</v>
      </c>
      <c r="C58" s="53" t="s">
        <v>124</v>
      </c>
      <c r="D58" s="53" t="s">
        <v>159</v>
      </c>
      <c r="E58" s="48" t="s">
        <v>50</v>
      </c>
    </row>
    <row r="59" spans="1:5" ht="9.75">
      <c r="A59" s="53">
        <v>51</v>
      </c>
      <c r="B59" s="48" t="s">
        <v>198</v>
      </c>
      <c r="C59" s="48" t="s">
        <v>148</v>
      </c>
      <c r="D59" s="48" t="s">
        <v>173</v>
      </c>
      <c r="E59" s="48" t="s">
        <v>50</v>
      </c>
    </row>
    <row r="60" spans="1:5" ht="9.75">
      <c r="A60" s="53">
        <v>52</v>
      </c>
      <c r="B60" s="48" t="s">
        <v>199</v>
      </c>
      <c r="C60" s="48" t="s">
        <v>51</v>
      </c>
      <c r="D60" s="48" t="s">
        <v>172</v>
      </c>
      <c r="E60" s="48" t="s">
        <v>50</v>
      </c>
    </row>
  </sheetData>
  <sheetProtection/>
  <printOptions/>
  <pageMargins left="0.1968503937007874" right="0.1968503937007874" top="0.1968503937007874" bottom="0.1968503937007874" header="0.3937007874015748" footer="0.3937007874015748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2019-09-30T13:56:58Z</dcterms:modified>
  <cp:category/>
  <cp:version/>
  <cp:contentType/>
  <cp:contentStatus/>
</cp:coreProperties>
</file>